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ozzyr\Claude\Projects\New Wave Finance\"/>
    </mc:Choice>
  </mc:AlternateContent>
  <xr:revisionPtr revIDLastSave="0" documentId="13_ncr:1_{46C23255-F32F-4D51-9926-0A5E4EF4A93F}" xr6:coauthVersionLast="47" xr6:coauthVersionMax="47" xr10:uidLastSave="{00000000-0000-0000-0000-000000000000}"/>
  <bookViews>
    <workbookView xWindow="17880" yWindow="-16320" windowWidth="29040" windowHeight="15720" tabRatio="500" activeTab="1" xr2:uid="{00000000-000D-0000-FFFF-FFFF00000000}"/>
  </bookViews>
  <sheets>
    <sheet name="Welkom" sheetId="1" r:id="rId1"/>
    <sheet name="Tracker" sheetId="2" r:id="rId2"/>
    <sheet name="Dashboard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59" i="2" l="1"/>
  <c r="P158" i="2"/>
  <c r="P157" i="2"/>
  <c r="P156" i="2"/>
  <c r="P155" i="2"/>
  <c r="P154" i="2"/>
  <c r="P153" i="2"/>
  <c r="P152" i="2"/>
  <c r="P151" i="2"/>
  <c r="P150" i="2"/>
  <c r="P149" i="2"/>
  <c r="Q149" i="2" s="1"/>
  <c r="P148" i="2"/>
  <c r="P147" i="2"/>
  <c r="P146" i="2"/>
  <c r="P145" i="2"/>
  <c r="P144" i="2"/>
  <c r="P143" i="2"/>
  <c r="P142" i="2"/>
  <c r="P141" i="2"/>
  <c r="P140" i="2"/>
  <c r="P139" i="2"/>
  <c r="P138" i="2"/>
  <c r="P137" i="2"/>
  <c r="Q137" i="2" s="1"/>
  <c r="P136" i="2"/>
  <c r="P135" i="2"/>
  <c r="P134" i="2"/>
  <c r="P133" i="2"/>
  <c r="P132" i="2"/>
  <c r="P131" i="2"/>
  <c r="P130" i="2"/>
  <c r="P129" i="2"/>
  <c r="P128" i="2"/>
  <c r="P127" i="2"/>
  <c r="P126" i="2"/>
  <c r="P125" i="2"/>
  <c r="Q125" i="2" s="1"/>
  <c r="P124" i="2"/>
  <c r="P123" i="2"/>
  <c r="P122" i="2"/>
  <c r="P121" i="2"/>
  <c r="P120" i="2"/>
  <c r="P119" i="2"/>
  <c r="P118" i="2"/>
  <c r="P117" i="2"/>
  <c r="P116" i="2"/>
  <c r="P115" i="2"/>
  <c r="P114" i="2"/>
  <c r="P113" i="2"/>
  <c r="Q113" i="2" s="1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Q89" i="2" s="1"/>
  <c r="P88" i="2"/>
  <c r="P87" i="2"/>
  <c r="P86" i="2"/>
  <c r="P85" i="2"/>
  <c r="P84" i="2"/>
  <c r="P83" i="2"/>
  <c r="P82" i="2"/>
  <c r="P81" i="2"/>
  <c r="Q81" i="2" s="1"/>
  <c r="P80" i="2"/>
  <c r="P79" i="2"/>
  <c r="P78" i="2"/>
  <c r="P77" i="2"/>
  <c r="Q77" i="2" s="1"/>
  <c r="P76" i="2"/>
  <c r="P75" i="2"/>
  <c r="P74" i="2"/>
  <c r="P73" i="2"/>
  <c r="P72" i="2"/>
  <c r="P71" i="2"/>
  <c r="P70" i="2"/>
  <c r="P69" i="2"/>
  <c r="P68" i="2"/>
  <c r="P67" i="2"/>
  <c r="P66" i="2"/>
  <c r="P65" i="2"/>
  <c r="Q65" i="2" s="1"/>
  <c r="P64" i="2"/>
  <c r="P63" i="2"/>
  <c r="P62" i="2"/>
  <c r="P61" i="2"/>
  <c r="P60" i="2"/>
  <c r="P59" i="2"/>
  <c r="P58" i="2"/>
  <c r="P57" i="2"/>
  <c r="P56" i="2"/>
  <c r="P55" i="2"/>
  <c r="P54" i="2"/>
  <c r="P53" i="2"/>
  <c r="Q53" i="2" s="1"/>
  <c r="P52" i="2"/>
  <c r="P51" i="2"/>
  <c r="P50" i="2"/>
  <c r="P49" i="2"/>
  <c r="P48" i="2"/>
  <c r="P47" i="2"/>
  <c r="P46" i="2"/>
  <c r="P45" i="2"/>
  <c r="P44" i="2"/>
  <c r="P43" i="2"/>
  <c r="P42" i="2"/>
  <c r="P41" i="2"/>
  <c r="Q41" i="2" s="1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Q17" i="2" s="1"/>
  <c r="P16" i="2"/>
  <c r="P15" i="2"/>
  <c r="P14" i="2"/>
  <c r="P13" i="2"/>
  <c r="P12" i="2"/>
  <c r="P11" i="2"/>
  <c r="P10" i="2"/>
  <c r="P9" i="2"/>
  <c r="Q9" i="2" s="1"/>
  <c r="P8" i="2"/>
  <c r="P7" i="2"/>
  <c r="P6" i="2"/>
  <c r="P5" i="2"/>
  <c r="Q5" i="2" s="1"/>
  <c r="L159" i="2"/>
  <c r="L158" i="2"/>
  <c r="L157" i="2"/>
  <c r="Q157" i="2" s="1"/>
  <c r="L156" i="2"/>
  <c r="L155" i="2"/>
  <c r="L154" i="2"/>
  <c r="L153" i="2"/>
  <c r="L152" i="2"/>
  <c r="L151" i="2"/>
  <c r="L150" i="2"/>
  <c r="L149" i="2"/>
  <c r="L148" i="2"/>
  <c r="L147" i="2"/>
  <c r="L146" i="2"/>
  <c r="L145" i="2"/>
  <c r="Q145" i="2" s="1"/>
  <c r="L144" i="2"/>
  <c r="L143" i="2"/>
  <c r="L142" i="2"/>
  <c r="L141" i="2"/>
  <c r="L140" i="2"/>
  <c r="L139" i="2"/>
  <c r="L138" i="2"/>
  <c r="L137" i="2"/>
  <c r="L136" i="2"/>
  <c r="L135" i="2"/>
  <c r="L134" i="2"/>
  <c r="L133" i="2"/>
  <c r="Q133" i="2" s="1"/>
  <c r="L132" i="2"/>
  <c r="L131" i="2"/>
  <c r="L130" i="2"/>
  <c r="L129" i="2"/>
  <c r="L128" i="2"/>
  <c r="L127" i="2"/>
  <c r="L126" i="2"/>
  <c r="L125" i="2"/>
  <c r="L124" i="2"/>
  <c r="L123" i="2"/>
  <c r="L122" i="2"/>
  <c r="L121" i="2"/>
  <c r="Q121" i="2" s="1"/>
  <c r="L120" i="2"/>
  <c r="L119" i="2"/>
  <c r="L118" i="2"/>
  <c r="L117" i="2"/>
  <c r="L116" i="2"/>
  <c r="L115" i="2"/>
  <c r="L114" i="2"/>
  <c r="L113" i="2"/>
  <c r="L112" i="2"/>
  <c r="L111" i="2"/>
  <c r="L110" i="2"/>
  <c r="L109" i="2"/>
  <c r="Q109" i="2" s="1"/>
  <c r="L108" i="2"/>
  <c r="L107" i="2"/>
  <c r="L106" i="2"/>
  <c r="L105" i="2"/>
  <c r="L104" i="2"/>
  <c r="L103" i="2"/>
  <c r="L102" i="2"/>
  <c r="L101" i="2"/>
  <c r="L100" i="2"/>
  <c r="L99" i="2"/>
  <c r="L98" i="2"/>
  <c r="L97" i="2"/>
  <c r="Q97" i="2" s="1"/>
  <c r="L96" i="2"/>
  <c r="L95" i="2"/>
  <c r="L94" i="2"/>
  <c r="L93" i="2"/>
  <c r="L92" i="2"/>
  <c r="L91" i="2"/>
  <c r="L90" i="2"/>
  <c r="L89" i="2"/>
  <c r="L88" i="2"/>
  <c r="L87" i="2"/>
  <c r="L86" i="2"/>
  <c r="L85" i="2"/>
  <c r="Q85" i="2" s="1"/>
  <c r="L84" i="2"/>
  <c r="L83" i="2"/>
  <c r="L82" i="2"/>
  <c r="L81" i="2"/>
  <c r="L80" i="2"/>
  <c r="L79" i="2"/>
  <c r="L78" i="2"/>
  <c r="L77" i="2"/>
  <c r="L76" i="2"/>
  <c r="L75" i="2"/>
  <c r="L74" i="2"/>
  <c r="L73" i="2"/>
  <c r="Q73" i="2" s="1"/>
  <c r="L72" i="2"/>
  <c r="L71" i="2"/>
  <c r="L70" i="2"/>
  <c r="L69" i="2"/>
  <c r="L68" i="2"/>
  <c r="L67" i="2"/>
  <c r="L66" i="2"/>
  <c r="L65" i="2"/>
  <c r="L64" i="2"/>
  <c r="L63" i="2"/>
  <c r="L62" i="2"/>
  <c r="L61" i="2"/>
  <c r="Q61" i="2" s="1"/>
  <c r="L60" i="2"/>
  <c r="L59" i="2"/>
  <c r="L58" i="2"/>
  <c r="L57" i="2"/>
  <c r="L56" i="2"/>
  <c r="L55" i="2"/>
  <c r="L54" i="2"/>
  <c r="L53" i="2"/>
  <c r="L52" i="2"/>
  <c r="L51" i="2"/>
  <c r="L50" i="2"/>
  <c r="L49" i="2"/>
  <c r="Q49" i="2" s="1"/>
  <c r="L48" i="2"/>
  <c r="L47" i="2"/>
  <c r="L46" i="2"/>
  <c r="L45" i="2"/>
  <c r="L44" i="2"/>
  <c r="L43" i="2"/>
  <c r="L42" i="2"/>
  <c r="L41" i="2"/>
  <c r="L40" i="2"/>
  <c r="L39" i="2"/>
  <c r="L38" i="2"/>
  <c r="L37" i="2"/>
  <c r="Q37" i="2" s="1"/>
  <c r="L36" i="2"/>
  <c r="L35" i="2"/>
  <c r="L34" i="2"/>
  <c r="L33" i="2"/>
  <c r="L32" i="2"/>
  <c r="L31" i="2"/>
  <c r="L30" i="2"/>
  <c r="L29" i="2"/>
  <c r="L28" i="2"/>
  <c r="L27" i="2"/>
  <c r="L26" i="2"/>
  <c r="L25" i="2"/>
  <c r="Q25" i="2" s="1"/>
  <c r="L24" i="2"/>
  <c r="L23" i="2"/>
  <c r="L22" i="2"/>
  <c r="L21" i="2"/>
  <c r="L20" i="2"/>
  <c r="L19" i="2"/>
  <c r="L18" i="2"/>
  <c r="L17" i="2"/>
  <c r="L16" i="2"/>
  <c r="L15" i="2"/>
  <c r="L14" i="2"/>
  <c r="L13" i="2"/>
  <c r="Q13" i="2" s="1"/>
  <c r="L12" i="2"/>
  <c r="L11" i="2"/>
  <c r="L10" i="2"/>
  <c r="L9" i="2"/>
  <c r="L8" i="2"/>
  <c r="L7" i="2"/>
  <c r="L6" i="2"/>
  <c r="L5" i="2"/>
  <c r="Q159" i="2"/>
  <c r="Q158" i="2"/>
  <c r="Q156" i="2"/>
  <c r="Q155" i="2"/>
  <c r="Q154" i="2"/>
  <c r="Q153" i="2"/>
  <c r="Q152" i="2"/>
  <c r="Q151" i="2"/>
  <c r="Q150" i="2"/>
  <c r="Q147" i="2"/>
  <c r="Q146" i="2"/>
  <c r="Q144" i="2"/>
  <c r="Q143" i="2"/>
  <c r="Q142" i="2"/>
  <c r="Q141" i="2"/>
  <c r="Q140" i="2"/>
  <c r="Q139" i="2"/>
  <c r="Q138" i="2"/>
  <c r="Q135" i="2"/>
  <c r="Q134" i="2"/>
  <c r="Q132" i="2"/>
  <c r="Q131" i="2"/>
  <c r="Q130" i="2"/>
  <c r="Q129" i="2"/>
  <c r="Q128" i="2"/>
  <c r="Q127" i="2"/>
  <c r="Q126" i="2"/>
  <c r="Q123" i="2"/>
  <c r="Q122" i="2"/>
  <c r="Q120" i="2"/>
  <c r="Q119" i="2"/>
  <c r="Q118" i="2"/>
  <c r="Q117" i="2"/>
  <c r="Q116" i="2"/>
  <c r="Q115" i="2"/>
  <c r="Q114" i="2"/>
  <c r="Q111" i="2"/>
  <c r="Q110" i="2"/>
  <c r="Q108" i="2"/>
  <c r="Q107" i="2"/>
  <c r="Q106" i="2"/>
  <c r="Q105" i="2"/>
  <c r="Q104" i="2"/>
  <c r="Q103" i="2"/>
  <c r="Q102" i="2"/>
  <c r="Q101" i="2"/>
  <c r="Q99" i="2"/>
  <c r="Q98" i="2"/>
  <c r="Q96" i="2"/>
  <c r="Q95" i="2"/>
  <c r="Q94" i="2"/>
  <c r="Q93" i="2"/>
  <c r="Q92" i="2"/>
  <c r="Q91" i="2"/>
  <c r="Q90" i="2"/>
  <c r="Q87" i="2"/>
  <c r="Q86" i="2"/>
  <c r="Q84" i="2"/>
  <c r="Q83" i="2"/>
  <c r="Q82" i="2"/>
  <c r="Q80" i="2"/>
  <c r="Q79" i="2"/>
  <c r="Q78" i="2"/>
  <c r="Q75" i="2"/>
  <c r="Q74" i="2"/>
  <c r="Q72" i="2"/>
  <c r="Q71" i="2"/>
  <c r="Q70" i="2"/>
  <c r="Q69" i="2"/>
  <c r="Q68" i="2"/>
  <c r="Q67" i="2"/>
  <c r="Q66" i="2"/>
  <c r="Q63" i="2"/>
  <c r="Q62" i="2"/>
  <c r="Q60" i="2"/>
  <c r="Q59" i="2"/>
  <c r="Q58" i="2"/>
  <c r="Q57" i="2"/>
  <c r="Q56" i="2"/>
  <c r="Q55" i="2"/>
  <c r="Q54" i="2"/>
  <c r="Q51" i="2"/>
  <c r="Q50" i="2"/>
  <c r="Q48" i="2"/>
  <c r="Q47" i="2"/>
  <c r="Q46" i="2"/>
  <c r="Q45" i="2"/>
  <c r="Q44" i="2"/>
  <c r="Q43" i="2"/>
  <c r="Q42" i="2"/>
  <c r="Q39" i="2"/>
  <c r="Q38" i="2"/>
  <c r="Q36" i="2"/>
  <c r="Q35" i="2"/>
  <c r="Q34" i="2"/>
  <c r="Q33" i="2"/>
  <c r="Q32" i="2"/>
  <c r="Q31" i="2"/>
  <c r="Q30" i="2"/>
  <c r="Q29" i="2"/>
  <c r="Q27" i="2"/>
  <c r="Q26" i="2"/>
  <c r="Q24" i="2"/>
  <c r="Q23" i="2"/>
  <c r="Q22" i="2"/>
  <c r="Q21" i="2"/>
  <c r="Q20" i="2"/>
  <c r="Q19" i="2"/>
  <c r="Q18" i="2"/>
  <c r="Q15" i="2"/>
  <c r="Q14" i="2"/>
  <c r="Q12" i="2"/>
  <c r="Q8" i="2"/>
  <c r="P4" i="2"/>
  <c r="Q4" i="2" s="1"/>
  <c r="Q11" i="2"/>
  <c r="Q10" i="2"/>
  <c r="Q7" i="2"/>
  <c r="L4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Q28" i="2" l="1"/>
  <c r="Q64" i="2"/>
  <c r="Q148" i="2"/>
  <c r="Q16" i="2"/>
  <c r="Q136" i="2"/>
  <c r="Q40" i="2"/>
  <c r="R40" i="2" s="1"/>
  <c r="Q124" i="2"/>
  <c r="Q112" i="2"/>
  <c r="Q100" i="2"/>
  <c r="Q76" i="2"/>
  <c r="Q88" i="2"/>
  <c r="Q52" i="2"/>
  <c r="R53" i="2" s="1"/>
  <c r="S85" i="2"/>
  <c r="Q6" i="2"/>
  <c r="R7" i="2" s="1"/>
  <c r="S9" i="2"/>
  <c r="S97" i="2"/>
  <c r="S156" i="2"/>
  <c r="R34" i="2"/>
  <c r="S150" i="2"/>
  <c r="S61" i="2"/>
  <c r="S19" i="2"/>
  <c r="S127" i="2"/>
  <c r="R39" i="2"/>
  <c r="S39" i="2"/>
  <c r="S44" i="2"/>
  <c r="R44" i="2"/>
  <c r="R75" i="2"/>
  <c r="S75" i="2"/>
  <c r="S80" i="2"/>
  <c r="R80" i="2"/>
  <c r="R111" i="2"/>
  <c r="S111" i="2"/>
  <c r="S116" i="2"/>
  <c r="R116" i="2"/>
  <c r="R9" i="2"/>
  <c r="S86" i="2"/>
  <c r="R86" i="2"/>
  <c r="S122" i="2"/>
  <c r="R122" i="2"/>
  <c r="R123" i="2"/>
  <c r="S123" i="2"/>
  <c r="S8" i="2"/>
  <c r="R8" i="2"/>
  <c r="S24" i="2"/>
  <c r="R24" i="2"/>
  <c r="R29" i="2"/>
  <c r="S29" i="2"/>
  <c r="S60" i="2"/>
  <c r="R60" i="2"/>
  <c r="R65" i="2"/>
  <c r="S65" i="2"/>
  <c r="S96" i="2"/>
  <c r="R96" i="2"/>
  <c r="R101" i="2"/>
  <c r="S101" i="2"/>
  <c r="S132" i="2"/>
  <c r="R132" i="2"/>
  <c r="R137" i="2"/>
  <c r="S137" i="2"/>
  <c r="S151" i="2"/>
  <c r="R151" i="2"/>
  <c r="R51" i="2"/>
  <c r="S51" i="2"/>
  <c r="S36" i="2"/>
  <c r="R36" i="2"/>
  <c r="R41" i="2"/>
  <c r="S41" i="2"/>
  <c r="S72" i="2"/>
  <c r="R72" i="2"/>
  <c r="R77" i="2"/>
  <c r="S77" i="2"/>
  <c r="S108" i="2"/>
  <c r="R108" i="2"/>
  <c r="R113" i="2"/>
  <c r="S113" i="2"/>
  <c r="S157" i="2"/>
  <c r="R157" i="2"/>
  <c r="R158" i="2"/>
  <c r="R21" i="2"/>
  <c r="S21" i="2"/>
  <c r="S26" i="2"/>
  <c r="R26" i="2"/>
  <c r="R57" i="2"/>
  <c r="S57" i="2"/>
  <c r="S62" i="2"/>
  <c r="R62" i="2"/>
  <c r="R93" i="2"/>
  <c r="S93" i="2"/>
  <c r="S98" i="2"/>
  <c r="R98" i="2"/>
  <c r="R129" i="2"/>
  <c r="S129" i="2"/>
  <c r="S134" i="2"/>
  <c r="R134" i="2"/>
  <c r="R47" i="2"/>
  <c r="S47" i="2"/>
  <c r="S67" i="2"/>
  <c r="S78" i="2"/>
  <c r="R78" i="2"/>
  <c r="R83" i="2"/>
  <c r="S83" i="2"/>
  <c r="S114" i="2"/>
  <c r="R114" i="2"/>
  <c r="R119" i="2"/>
  <c r="S119" i="2"/>
  <c r="S144" i="2"/>
  <c r="R144" i="2"/>
  <c r="R81" i="2"/>
  <c r="S81" i="2"/>
  <c r="R117" i="2"/>
  <c r="S117" i="2"/>
  <c r="S30" i="2"/>
  <c r="R30" i="2"/>
  <c r="S102" i="2"/>
  <c r="R102" i="2"/>
  <c r="S56" i="2"/>
  <c r="R56" i="2"/>
  <c r="R27" i="2"/>
  <c r="S27" i="2"/>
  <c r="S68" i="2"/>
  <c r="R68" i="2"/>
  <c r="R99" i="2"/>
  <c r="S99" i="2"/>
  <c r="S135" i="2"/>
  <c r="R135" i="2"/>
  <c r="R136" i="2"/>
  <c r="R45" i="2"/>
  <c r="S45" i="2"/>
  <c r="R147" i="2"/>
  <c r="S147" i="2"/>
  <c r="R35" i="2"/>
  <c r="S35" i="2"/>
  <c r="R107" i="2"/>
  <c r="S107" i="2"/>
  <c r="R15" i="2"/>
  <c r="S15" i="2"/>
  <c r="R87" i="2"/>
  <c r="S87" i="2"/>
  <c r="R5" i="2"/>
  <c r="S5" i="2"/>
  <c r="R17" i="2"/>
  <c r="S17" i="2"/>
  <c r="S48" i="2"/>
  <c r="R48" i="2"/>
  <c r="S73" i="2"/>
  <c r="S84" i="2"/>
  <c r="R84" i="2"/>
  <c r="R89" i="2"/>
  <c r="S89" i="2"/>
  <c r="S120" i="2"/>
  <c r="R120" i="2"/>
  <c r="R125" i="2"/>
  <c r="S125" i="2"/>
  <c r="S140" i="2"/>
  <c r="R140" i="2"/>
  <c r="S145" i="2"/>
  <c r="R145" i="2"/>
  <c r="R146" i="2"/>
  <c r="R71" i="2"/>
  <c r="S71" i="2"/>
  <c r="S152" i="2"/>
  <c r="R152" i="2"/>
  <c r="S20" i="2"/>
  <c r="R20" i="2"/>
  <c r="S128" i="2"/>
  <c r="R128" i="2"/>
  <c r="S42" i="2"/>
  <c r="R42" i="2"/>
  <c r="R16" i="2"/>
  <c r="S32" i="2"/>
  <c r="R32" i="2"/>
  <c r="R63" i="2"/>
  <c r="S63" i="2"/>
  <c r="S104" i="2"/>
  <c r="R104" i="2"/>
  <c r="S12" i="2"/>
  <c r="R12" i="2"/>
  <c r="R22" i="2"/>
  <c r="R33" i="2"/>
  <c r="S33" i="2"/>
  <c r="S38" i="2"/>
  <c r="R38" i="2"/>
  <c r="R69" i="2"/>
  <c r="S69" i="2"/>
  <c r="S74" i="2"/>
  <c r="R74" i="2"/>
  <c r="R105" i="2"/>
  <c r="S105" i="2"/>
  <c r="S110" i="2"/>
  <c r="R110" i="2"/>
  <c r="S14" i="2"/>
  <c r="R14" i="2"/>
  <c r="S50" i="2"/>
  <c r="R50" i="2"/>
  <c r="S142" i="2"/>
  <c r="R142" i="2"/>
  <c r="S66" i="2"/>
  <c r="R66" i="2"/>
  <c r="S92" i="2"/>
  <c r="R92" i="2"/>
  <c r="R11" i="2"/>
  <c r="S11" i="2"/>
  <c r="S18" i="2"/>
  <c r="R18" i="2"/>
  <c r="R23" i="2"/>
  <c r="S23" i="2"/>
  <c r="S54" i="2"/>
  <c r="R54" i="2"/>
  <c r="R59" i="2"/>
  <c r="S59" i="2"/>
  <c r="S90" i="2"/>
  <c r="R90" i="2"/>
  <c r="R95" i="2"/>
  <c r="S95" i="2"/>
  <c r="S115" i="2"/>
  <c r="S126" i="2"/>
  <c r="R126" i="2"/>
  <c r="R131" i="2"/>
  <c r="S131" i="2"/>
  <c r="R25" i="2"/>
  <c r="R43" i="2"/>
  <c r="R55" i="2"/>
  <c r="S76" i="2"/>
  <c r="R91" i="2"/>
  <c r="R103" i="2"/>
  <c r="R109" i="2"/>
  <c r="R121" i="2"/>
  <c r="R149" i="2"/>
  <c r="S149" i="2"/>
  <c r="S136" i="2"/>
  <c r="S139" i="2"/>
  <c r="R139" i="2"/>
  <c r="S146" i="2"/>
  <c r="R156" i="2"/>
  <c r="S10" i="2"/>
  <c r="S28" i="2"/>
  <c r="S46" i="2"/>
  <c r="S58" i="2"/>
  <c r="R79" i="2"/>
  <c r="S88" i="2"/>
  <c r="S100" i="2"/>
  <c r="S112" i="2"/>
  <c r="S124" i="2"/>
  <c r="S130" i="2"/>
  <c r="C5" i="3"/>
  <c r="R10" i="2"/>
  <c r="R28" i="2"/>
  <c r="S91" i="2"/>
  <c r="S103" i="2"/>
  <c r="S109" i="2"/>
  <c r="S121" i="2"/>
  <c r="R130" i="2"/>
  <c r="S154" i="2"/>
  <c r="R154" i="2"/>
  <c r="R150" i="2"/>
  <c r="S158" i="2"/>
  <c r="R31" i="2"/>
  <c r="R49" i="2"/>
  <c r="R67" i="2"/>
  <c r="S82" i="2"/>
  <c r="S94" i="2"/>
  <c r="R115" i="2"/>
  <c r="R127" i="2"/>
  <c r="R46" i="2"/>
  <c r="S79" i="2"/>
  <c r="R141" i="2"/>
  <c r="S141" i="2"/>
  <c r="S148" i="2"/>
  <c r="S16" i="2"/>
  <c r="S34" i="2"/>
  <c r="S70" i="2"/>
  <c r="R143" i="2"/>
  <c r="S143" i="2"/>
  <c r="S138" i="2"/>
  <c r="R148" i="2"/>
  <c r="S155" i="2"/>
  <c r="R155" i="2"/>
  <c r="R159" i="2"/>
  <c r="S159" i="2"/>
  <c r="S22" i="2"/>
  <c r="S40" i="2"/>
  <c r="S64" i="2"/>
  <c r="R133" i="2"/>
  <c r="S49" i="2"/>
  <c r="R82" i="2"/>
  <c r="R138" i="2"/>
  <c r="R13" i="2"/>
  <c r="R19" i="2"/>
  <c r="R37" i="2"/>
  <c r="S52" i="2"/>
  <c r="R61" i="2"/>
  <c r="R73" i="2"/>
  <c r="R85" i="2"/>
  <c r="R97" i="2"/>
  <c r="S106" i="2"/>
  <c r="S118" i="2"/>
  <c r="R153" i="2"/>
  <c r="S153" i="2"/>
  <c r="S13" i="2"/>
  <c r="S25" i="2"/>
  <c r="S31" i="2"/>
  <c r="S37" i="2"/>
  <c r="S43" i="2"/>
  <c r="S55" i="2"/>
  <c r="R58" i="2"/>
  <c r="R64" i="2"/>
  <c r="R70" i="2"/>
  <c r="R76" i="2"/>
  <c r="R88" i="2"/>
  <c r="R94" i="2"/>
  <c r="R100" i="2"/>
  <c r="R106" i="2"/>
  <c r="R112" i="2"/>
  <c r="R118" i="2"/>
  <c r="R124" i="2"/>
  <c r="S133" i="2"/>
  <c r="R6" i="2" l="1"/>
  <c r="S6" i="2"/>
  <c r="B12" i="3" a="1"/>
  <c r="B12" i="3" s="1"/>
  <c r="B18" i="3" a="1"/>
  <c r="B18" i="3" s="1"/>
  <c r="A5" i="3"/>
  <c r="E5" i="3" s="1"/>
  <c r="S7" i="2"/>
  <c r="B13" i="3" a="1"/>
  <c r="B13" i="3" s="1"/>
  <c r="B14" i="3" a="1"/>
  <c r="B14" i="3" s="1"/>
  <c r="R52" i="2"/>
  <c r="B9" i="3" a="1"/>
  <c r="B9" i="3" s="1"/>
  <c r="S53" i="2"/>
  <c r="B10" i="3" a="1"/>
  <c r="B10" i="3" s="1"/>
  <c r="B15" i="3" a="1"/>
  <c r="B15" i="3" s="1"/>
  <c r="B16" i="3" a="1"/>
  <c r="B16" i="3" s="1"/>
  <c r="B11" i="3" a="1"/>
  <c r="B11" i="3" s="1"/>
  <c r="B17" i="3" a="1"/>
  <c r="B17" i="3" s="1"/>
  <c r="G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New Wave Finance</author>
  </authors>
  <commentList>
    <comment ref="A4" authorId="0" shapeId="0" xr:uid="{00000000-0006-0000-0100-000001000000}">
      <text>
        <r>
          <rPr>
            <sz val="10"/>
            <rFont val="Arial"/>
            <family val="2"/>
          </rPr>
          <t>Voorbeeldweken — overschrijf met je eigen cijfers. Pas deze startdatum aan naar jouw eigen week.</t>
        </r>
      </text>
    </comment>
  </commentList>
</comments>
</file>

<file path=xl/sharedStrings.xml><?xml version="1.0" encoding="utf-8"?>
<sst xmlns="http://schemas.openxmlformats.org/spreadsheetml/2006/main" count="55" uniqueCount="44">
  <si>
    <t>New Wave Finance — Vermogens-Tracker</t>
  </si>
  <si>
    <t>RIDING THE NEXT FINANCIAL WAVE  ·  AI · TECH · TRUTH</t>
  </si>
  <si>
    <t>Zo werkt het</t>
  </si>
  <si>
    <t>Ga naar het tabblad 'Tracker' en typ per week alleen je bedragen. De formules staan al klaar in elke rij.</t>
  </si>
  <si>
    <t>Datum vanzelf</t>
  </si>
  <si>
    <t>De datums staan al klaar (elke week +7 dagen). Pas de bovenste datum aan naar jouw startweek; de rest schuift mee.</t>
  </si>
  <si>
    <t>Alles rekent direct</t>
  </si>
  <si>
    <t>Zodra je een bedrag typt, rekenen Totaal, Vermogen en het verschil met vorige week meteen mee.</t>
  </si>
  <si>
    <t>Niets aanpassen</t>
  </si>
  <si>
    <t>Er staan ruim 3 jaar aan weken klaar. Je hoeft niets te kopieren of door te trekken.</t>
  </si>
  <si>
    <t>Dashboard</t>
  </si>
  <si>
    <t>Op 'Dashboard' zie je je groei, een grafiek en de verdeling. Die vullen zich vanzelf.</t>
  </si>
  <si>
    <t>Voorbeeld</t>
  </si>
  <si>
    <t>De eerste twee weken zijn ingevuld als voorbeeld. Overschrijf ze met je eigen cijfers.</t>
  </si>
  <si>
    <t>Indicatief hulpmiddel, geen financieel advies.</t>
  </si>
  <si>
    <t>Gemaakt door Ozzy Roesink — New Wave Finance.</t>
  </si>
  <si>
    <t>Tracker</t>
  </si>
  <si>
    <t>Typ alleen je bedragen. Datum en formules staan al klaar.</t>
  </si>
  <si>
    <t>Datum</t>
  </si>
  <si>
    <t>Spaargeld</t>
  </si>
  <si>
    <t>Pensioen</t>
  </si>
  <si>
    <t>Aandelen</t>
  </si>
  <si>
    <t>Fondsen</t>
  </si>
  <si>
    <t>Crypto</t>
  </si>
  <si>
    <t>Crowdfunding</t>
  </si>
  <si>
    <t>Goud</t>
  </si>
  <si>
    <t>Koopzegels</t>
  </si>
  <si>
    <t>Doel/Challenge</t>
  </si>
  <si>
    <t>Overig</t>
  </si>
  <si>
    <t>Totaal bezittingen</t>
  </si>
  <si>
    <t>Hypotheek</t>
  </si>
  <si>
    <t>Studieschuld</t>
  </si>
  <si>
    <t>Overige schulden</t>
  </si>
  <si>
    <t>Totaal schulden</t>
  </si>
  <si>
    <t>Vermogen</t>
  </si>
  <si>
    <t>Verschil (€)</t>
  </si>
  <si>
    <t>Verschil (%)</t>
  </si>
  <si>
    <t>Je vermogen in één oogopslag. Vult zich vanzelf.</t>
  </si>
  <si>
    <t>Huidig vermogen</t>
  </si>
  <si>
    <t>Startvermogen</t>
  </si>
  <si>
    <t>Totale groei (€)</t>
  </si>
  <si>
    <t>Totale groei (%)</t>
  </si>
  <si>
    <t>Categorie</t>
  </si>
  <si>
    <t>Huidige 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</si>
</sst>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-mm\-yyyy"/>
    <numFmt numFmtId="165" formatCode="&quot;€ &quot;#,##0;&quot;€ -&quot;#,##0;&quot;&quot;"/>
    <numFmt numFmtId="166" formatCode="&quot;€ &quot;#,##0;&quot;€ -&quot;#,##0"/>
    <numFmt numFmtId="167" formatCode="0.0%"/>
    <numFmt numFmtId="169" formatCode="&quot;€ &quot;#,##0;&quot;€ -&quot;#,##0;&quot;-&quot;"/>
    <numFmt numFmtId="170" formatCode="0.0%;\-0.0%;&quot;-&quot;"/>
  </numFmts>
  <fonts count="17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7"/>
      <color rgb="FFFFFFFF"/>
      <name val="Montserrat"/>
      <charset val="1"/>
    </font>
    <font>
      <b/>
      <sz val="10"/>
      <color rgb="FF00BFFF"/>
      <name val="Montserrat"/>
      <charset val="1"/>
    </font>
    <font>
      <sz val="10"/>
      <color rgb="FFE6EEF8"/>
      <name val="Montserrat"/>
      <charset val="1"/>
    </font>
    <font>
      <i/>
      <sz val="9"/>
      <color rgb="FF8FA8C7"/>
      <name val="Montserrat"/>
      <charset val="1"/>
    </font>
    <font>
      <b/>
      <sz val="9"/>
      <color rgb="FF0074D9"/>
      <name val="Montserrat"/>
      <charset val="1"/>
    </font>
    <font>
      <b/>
      <sz val="18"/>
      <color rgb="FFFFFFFF"/>
      <name val="Montserrat"/>
      <charset val="1"/>
    </font>
    <font>
      <b/>
      <sz val="9"/>
      <color rgb="FF00BFFF"/>
      <name val="Montserrat"/>
      <charset val="1"/>
    </font>
    <font>
      <b/>
      <sz val="9"/>
      <color rgb="FFFFFFFF"/>
      <name val="Montserrat"/>
      <charset val="1"/>
    </font>
    <font>
      <sz val="9"/>
      <color rgb="FF1A2B45"/>
      <name val="Montserrat"/>
      <charset val="1"/>
    </font>
    <font>
      <b/>
      <sz val="9"/>
      <color rgb="FF002B5B"/>
      <name val="Montserrat"/>
      <charset val="1"/>
    </font>
    <font>
      <b/>
      <sz val="9"/>
      <name val="Montserrat"/>
      <charset val="1"/>
    </font>
    <font>
      <b/>
      <sz val="8"/>
      <color rgb="FF00BFFF"/>
      <name val="Montserrat"/>
      <charset val="1"/>
    </font>
    <font>
      <b/>
      <sz val="16"/>
      <color rgb="FFFFFFFF"/>
      <name val="Montserrat"/>
      <charset val="1"/>
    </font>
    <font>
      <b/>
      <sz val="9"/>
      <color rgb="FF1E7A46"/>
      <name val="Montserrat"/>
      <charset val="1"/>
    </font>
    <font>
      <b/>
      <sz val="9"/>
      <color rgb="FFB23A2E"/>
      <name val="Montserrat"/>
      <charset val="1"/>
    </font>
  </fonts>
  <fills count="10">
    <fill>
      <patternFill patternType="none"/>
    </fill>
    <fill>
      <patternFill patternType="gray125"/>
    </fill>
    <fill>
      <patternFill patternType="solid">
        <fgColor rgb="FF070E46"/>
        <bgColor rgb="FF0B1850"/>
      </patternFill>
    </fill>
    <fill>
      <patternFill patternType="solid">
        <fgColor rgb="FF0B1850"/>
        <bgColor rgb="FF070E46"/>
      </patternFill>
    </fill>
    <fill>
      <patternFill patternType="solid">
        <fgColor rgb="FF002B5B"/>
        <bgColor rgb="FF1A2B45"/>
      </patternFill>
    </fill>
    <fill>
      <patternFill patternType="solid">
        <fgColor rgb="FFFFFFFF"/>
        <bgColor rgb="FFF2F8FD"/>
      </patternFill>
    </fill>
    <fill>
      <patternFill patternType="solid">
        <fgColor rgb="FFDDEEFF"/>
        <bgColor rgb="FFE6EEF8"/>
      </patternFill>
    </fill>
    <fill>
      <patternFill patternType="solid">
        <fgColor rgb="FFF2F8FD"/>
        <bgColor rgb="FFEAF4FF"/>
      </patternFill>
    </fill>
    <fill>
      <patternFill patternType="solid">
        <fgColor rgb="FFEAF6EF"/>
        <bgColor indexed="64"/>
      </patternFill>
    </fill>
    <fill>
      <patternFill patternType="solid">
        <fgColor rgb="FFFBEEE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00BFFF"/>
      </bottom>
      <diagonal/>
    </border>
    <border>
      <left/>
      <right/>
      <top/>
      <bottom style="thin">
        <color rgb="FFD6E2EE"/>
      </bottom>
      <diagonal/>
    </border>
  </borders>
  <cellStyleXfs count="1">
    <xf numFmtId="0" fontId="0" fillId="0" borderId="0"/>
  </cellStyleXfs>
  <cellXfs count="34">
    <xf numFmtId="0" fontId="0" fillId="0" borderId="0" xfId="0"/>
    <xf numFmtId="167" fontId="14" fillId="3" borderId="0" xfId="0" applyNumberFormat="1" applyFont="1" applyFill="1" applyAlignment="1">
      <alignment horizontal="left" vertical="center"/>
    </xf>
    <xf numFmtId="166" fontId="14" fillId="3" borderId="0" xfId="0" applyNumberFormat="1" applyFont="1" applyFill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6" fillId="2" borderId="0" xfId="0" applyFont="1" applyFill="1"/>
    <xf numFmtId="0" fontId="5" fillId="2" borderId="0" xfId="0" applyFont="1" applyFill="1"/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 wrapText="1"/>
    </xf>
    <xf numFmtId="164" fontId="10" fillId="5" borderId="4" xfId="0" applyNumberFormat="1" applyFont="1" applyFill="1" applyBorder="1"/>
    <xf numFmtId="164" fontId="10" fillId="7" borderId="4" xfId="0" applyNumberFormat="1" applyFont="1" applyFill="1" applyBorder="1"/>
    <xf numFmtId="0" fontId="9" fillId="4" borderId="0" xfId="0" applyFont="1" applyFill="1"/>
    <xf numFmtId="0" fontId="10" fillId="7" borderId="0" xfId="0" applyFont="1" applyFill="1"/>
    <xf numFmtId="165" fontId="11" fillId="7" borderId="0" xfId="0" applyNumberFormat="1" applyFont="1" applyFill="1"/>
    <xf numFmtId="0" fontId="10" fillId="5" borderId="0" xfId="0" applyFont="1" applyFill="1"/>
    <xf numFmtId="165" fontId="11" fillId="5" borderId="0" xfId="0" applyNumberFormat="1" applyFont="1" applyFill="1"/>
    <xf numFmtId="169" fontId="10" fillId="5" borderId="4" xfId="0" applyNumberFormat="1" applyFont="1" applyFill="1" applyBorder="1"/>
    <xf numFmtId="169" fontId="15" fillId="8" borderId="4" xfId="0" applyNumberFormat="1" applyFont="1" applyFill="1" applyBorder="1"/>
    <xf numFmtId="169" fontId="16" fillId="9" borderId="4" xfId="0" applyNumberFormat="1" applyFont="1" applyFill="1" applyBorder="1"/>
    <xf numFmtId="169" fontId="11" fillId="6" borderId="4" xfId="0" applyNumberFormat="1" applyFont="1" applyFill="1" applyBorder="1"/>
    <xf numFmtId="169" fontId="12" fillId="5" borderId="4" xfId="0" applyNumberFormat="1" applyFont="1" applyFill="1" applyBorder="1"/>
    <xf numFmtId="169" fontId="10" fillId="7" borderId="4" xfId="0" applyNumberFormat="1" applyFont="1" applyFill="1" applyBorder="1"/>
    <xf numFmtId="169" fontId="12" fillId="7" borderId="4" xfId="0" applyNumberFormat="1" applyFont="1" applyFill="1" applyBorder="1"/>
    <xf numFmtId="170" fontId="12" fillId="5" borderId="4" xfId="0" applyNumberFormat="1" applyFont="1" applyFill="1" applyBorder="1"/>
    <xf numFmtId="170" fontId="12" fillId="7" borderId="4" xfId="0" applyNumberFormat="1" applyFont="1" applyFill="1" applyBorder="1"/>
  </cellXfs>
  <cellStyles count="1">
    <cellStyle name="Standaard" xfId="0" builtinId="0"/>
  </cellStyles>
  <dxfs count="2">
    <dxf>
      <font>
        <b/>
        <sz val="9"/>
        <color rgb="FFE04F66"/>
        <name val="Montserrat"/>
        <charset val="1"/>
      </font>
    </dxf>
    <dxf>
      <font>
        <b/>
        <sz val="9"/>
        <color rgb="FF1F9D66"/>
        <name val="Montserrat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2E9BFF"/>
      <rgbColor rgb="FF800000"/>
      <rgbColor rgb="FF008000"/>
      <rgbColor rgb="FF070E46"/>
      <rgbColor rgb="FF808000"/>
      <rgbColor rgb="FF800080"/>
      <rgbColor rgb="FF0099CC"/>
      <rgbColor rgb="FFD6E2EE"/>
      <rgbColor rgb="FF878787"/>
      <rgbColor rgb="FF75B9F0"/>
      <rgbColor rgb="FF993366"/>
      <rgbColor rgb="FFF2F8FD"/>
      <rgbColor rgb="FFDDEEFF"/>
      <rgbColor rgb="FF660066"/>
      <rgbColor rgb="FFFF8080"/>
      <rgbColor rgb="FF0074D9"/>
      <rgbColor rgb="FFD9D9D9"/>
      <rgbColor rgb="FF0B1850"/>
      <rgbColor rgb="FFFF00FF"/>
      <rgbColor rgb="FFFFFF00"/>
      <rgbColor rgb="FF00FFFF"/>
      <rgbColor rgb="FF800080"/>
      <rgbColor rgb="FF800000"/>
      <rgbColor rgb="FF1A5FA8"/>
      <rgbColor rgb="FF0000FF"/>
      <rgbColor rgb="FF00BFFF"/>
      <rgbColor rgb="FFEAF4FF"/>
      <rgbColor rgb="FFE6EEF8"/>
      <rgbColor rgb="FFFFFF99"/>
      <rgbColor rgb="FFB3DDFF"/>
      <rgbColor rgb="FFFF99CC"/>
      <rgbColor rgb="FFCC99FF"/>
      <rgbColor rgb="FFFFCC99"/>
      <rgbColor rgb="FF3D7EBB"/>
      <rgbColor rgb="FF6DDCFF"/>
      <rgbColor rgb="FF99CC00"/>
      <rgbColor rgb="FFFFCC00"/>
      <rgbColor rgb="FFFF9900"/>
      <rgbColor rgb="FFE04F66"/>
      <rgbColor rgb="FF4F81BD"/>
      <rgbColor rgb="FF8FA8C7"/>
      <rgbColor rgb="FF002B5B"/>
      <rgbColor rgb="FF1F9D66"/>
      <rgbColor rgb="FF003300"/>
      <rgbColor rgb="FF333300"/>
      <rgbColor rgb="FF993300"/>
      <rgbColor rgb="FF993366"/>
      <rgbColor rgb="FF333399"/>
      <rgbColor rgb="FF1A2B4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nl-NL" sz="1800" b="1" u="none" strike="noStrike">
                <a:solidFill>
                  <a:srgbClr val="000000"/>
                </a:solidFill>
                <a:uFillTx/>
                <a:latin typeface="Calibri"/>
              </a:rPr>
              <a:t>Vermogen per week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Tracker!$Q$3</c:f>
              <c:strCache>
                <c:ptCount val="1"/>
                <c:pt idx="0">
                  <c:v>Vermogen</c:v>
                </c:pt>
              </c:strCache>
            </c:strRef>
          </c:tx>
          <c:spPr>
            <a:ln w="28080">
              <a:solidFill>
                <a:srgbClr val="00BFF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Tracker!$A$4:$A$159</c:f>
              <c:numCache>
                <c:formatCode>dd\-mm\-yyyy</c:formatCode>
                <c:ptCount val="156"/>
                <c:pt idx="0">
                  <c:v>46161</c:v>
                </c:pt>
                <c:pt idx="1">
                  <c:v>46168</c:v>
                </c:pt>
                <c:pt idx="2">
                  <c:v>46175</c:v>
                </c:pt>
                <c:pt idx="3">
                  <c:v>46182</c:v>
                </c:pt>
                <c:pt idx="4">
                  <c:v>46189</c:v>
                </c:pt>
                <c:pt idx="5">
                  <c:v>46196</c:v>
                </c:pt>
                <c:pt idx="6">
                  <c:v>46203</c:v>
                </c:pt>
                <c:pt idx="7">
                  <c:v>46210</c:v>
                </c:pt>
                <c:pt idx="8">
                  <c:v>46217</c:v>
                </c:pt>
                <c:pt idx="9">
                  <c:v>46224</c:v>
                </c:pt>
                <c:pt idx="10">
                  <c:v>46231</c:v>
                </c:pt>
                <c:pt idx="11">
                  <c:v>46238</c:v>
                </c:pt>
                <c:pt idx="12">
                  <c:v>46245</c:v>
                </c:pt>
                <c:pt idx="13">
                  <c:v>46252</c:v>
                </c:pt>
                <c:pt idx="14">
                  <c:v>46259</c:v>
                </c:pt>
                <c:pt idx="15">
                  <c:v>46266</c:v>
                </c:pt>
                <c:pt idx="16">
                  <c:v>46273</c:v>
                </c:pt>
                <c:pt idx="17">
                  <c:v>46280</c:v>
                </c:pt>
                <c:pt idx="18">
                  <c:v>46287</c:v>
                </c:pt>
                <c:pt idx="19">
                  <c:v>46294</c:v>
                </c:pt>
                <c:pt idx="20">
                  <c:v>46301</c:v>
                </c:pt>
                <c:pt idx="21">
                  <c:v>46308</c:v>
                </c:pt>
                <c:pt idx="22">
                  <c:v>46315</c:v>
                </c:pt>
                <c:pt idx="23">
                  <c:v>46322</c:v>
                </c:pt>
                <c:pt idx="24">
                  <c:v>46329</c:v>
                </c:pt>
                <c:pt idx="25">
                  <c:v>46336</c:v>
                </c:pt>
                <c:pt idx="26">
                  <c:v>46343</c:v>
                </c:pt>
                <c:pt idx="27">
                  <c:v>46350</c:v>
                </c:pt>
                <c:pt idx="28">
                  <c:v>46357</c:v>
                </c:pt>
                <c:pt idx="29">
                  <c:v>46364</c:v>
                </c:pt>
                <c:pt idx="30">
                  <c:v>46371</c:v>
                </c:pt>
                <c:pt idx="31">
                  <c:v>46378</c:v>
                </c:pt>
                <c:pt idx="32">
                  <c:v>46385</c:v>
                </c:pt>
                <c:pt idx="33">
                  <c:v>46392</c:v>
                </c:pt>
                <c:pt idx="34">
                  <c:v>46399</c:v>
                </c:pt>
                <c:pt idx="35">
                  <c:v>46406</c:v>
                </c:pt>
                <c:pt idx="36">
                  <c:v>46413</c:v>
                </c:pt>
                <c:pt idx="37">
                  <c:v>46420</c:v>
                </c:pt>
                <c:pt idx="38">
                  <c:v>46427</c:v>
                </c:pt>
                <c:pt idx="39">
                  <c:v>46434</c:v>
                </c:pt>
                <c:pt idx="40">
                  <c:v>46441</c:v>
                </c:pt>
                <c:pt idx="41">
                  <c:v>46448</c:v>
                </c:pt>
                <c:pt idx="42">
                  <c:v>46455</c:v>
                </c:pt>
                <c:pt idx="43">
                  <c:v>46462</c:v>
                </c:pt>
                <c:pt idx="44">
                  <c:v>46469</c:v>
                </c:pt>
                <c:pt idx="45">
                  <c:v>46476</c:v>
                </c:pt>
                <c:pt idx="46">
                  <c:v>46483</c:v>
                </c:pt>
                <c:pt idx="47">
                  <c:v>46490</c:v>
                </c:pt>
                <c:pt idx="48">
                  <c:v>46497</c:v>
                </c:pt>
                <c:pt idx="49">
                  <c:v>46504</c:v>
                </c:pt>
                <c:pt idx="50">
                  <c:v>46511</c:v>
                </c:pt>
                <c:pt idx="51">
                  <c:v>46518</c:v>
                </c:pt>
                <c:pt idx="52">
                  <c:v>46525</c:v>
                </c:pt>
                <c:pt idx="53">
                  <c:v>46532</c:v>
                </c:pt>
                <c:pt idx="54">
                  <c:v>46539</c:v>
                </c:pt>
                <c:pt idx="55">
                  <c:v>46546</c:v>
                </c:pt>
                <c:pt idx="56">
                  <c:v>46553</c:v>
                </c:pt>
                <c:pt idx="57">
                  <c:v>46560</c:v>
                </c:pt>
                <c:pt idx="58">
                  <c:v>46567</c:v>
                </c:pt>
                <c:pt idx="59">
                  <c:v>46574</c:v>
                </c:pt>
                <c:pt idx="60">
                  <c:v>46581</c:v>
                </c:pt>
                <c:pt idx="61">
                  <c:v>46588</c:v>
                </c:pt>
                <c:pt idx="62">
                  <c:v>46595</c:v>
                </c:pt>
                <c:pt idx="63">
                  <c:v>46602</c:v>
                </c:pt>
                <c:pt idx="64">
                  <c:v>46609</c:v>
                </c:pt>
                <c:pt idx="65">
                  <c:v>46616</c:v>
                </c:pt>
                <c:pt idx="66">
                  <c:v>46623</c:v>
                </c:pt>
                <c:pt idx="67">
                  <c:v>46630</c:v>
                </c:pt>
                <c:pt idx="68">
                  <c:v>46637</c:v>
                </c:pt>
                <c:pt idx="69">
                  <c:v>46644</c:v>
                </c:pt>
                <c:pt idx="70">
                  <c:v>46651</c:v>
                </c:pt>
                <c:pt idx="71">
                  <c:v>46658</c:v>
                </c:pt>
                <c:pt idx="72">
                  <c:v>46665</c:v>
                </c:pt>
                <c:pt idx="73">
                  <c:v>46672</c:v>
                </c:pt>
                <c:pt idx="74">
                  <c:v>46679</c:v>
                </c:pt>
                <c:pt idx="75">
                  <c:v>46686</c:v>
                </c:pt>
                <c:pt idx="76">
                  <c:v>46693</c:v>
                </c:pt>
                <c:pt idx="77">
                  <c:v>46700</c:v>
                </c:pt>
                <c:pt idx="78">
                  <c:v>46707</c:v>
                </c:pt>
                <c:pt idx="79">
                  <c:v>46714</c:v>
                </c:pt>
                <c:pt idx="80">
                  <c:v>46721</c:v>
                </c:pt>
                <c:pt idx="81">
                  <c:v>46728</c:v>
                </c:pt>
                <c:pt idx="82">
                  <c:v>46735</c:v>
                </c:pt>
                <c:pt idx="83">
                  <c:v>46742</c:v>
                </c:pt>
                <c:pt idx="84">
                  <c:v>46749</c:v>
                </c:pt>
                <c:pt idx="85">
                  <c:v>46756</c:v>
                </c:pt>
                <c:pt idx="86">
                  <c:v>46763</c:v>
                </c:pt>
                <c:pt idx="87">
                  <c:v>46770</c:v>
                </c:pt>
                <c:pt idx="88">
                  <c:v>46777</c:v>
                </c:pt>
                <c:pt idx="89">
                  <c:v>46784</c:v>
                </c:pt>
                <c:pt idx="90">
                  <c:v>46791</c:v>
                </c:pt>
                <c:pt idx="91">
                  <c:v>46798</c:v>
                </c:pt>
                <c:pt idx="92">
                  <c:v>46805</c:v>
                </c:pt>
                <c:pt idx="93">
                  <c:v>46812</c:v>
                </c:pt>
                <c:pt idx="94">
                  <c:v>46819</c:v>
                </c:pt>
                <c:pt idx="95">
                  <c:v>46826</c:v>
                </c:pt>
                <c:pt idx="96">
                  <c:v>46833</c:v>
                </c:pt>
                <c:pt idx="97">
                  <c:v>46840</c:v>
                </c:pt>
                <c:pt idx="98">
                  <c:v>46847</c:v>
                </c:pt>
                <c:pt idx="99">
                  <c:v>46854</c:v>
                </c:pt>
                <c:pt idx="100">
                  <c:v>46861</c:v>
                </c:pt>
                <c:pt idx="101">
                  <c:v>46868</c:v>
                </c:pt>
                <c:pt idx="102">
                  <c:v>46875</c:v>
                </c:pt>
                <c:pt idx="103">
                  <c:v>46882</c:v>
                </c:pt>
                <c:pt idx="104">
                  <c:v>46889</c:v>
                </c:pt>
                <c:pt idx="105">
                  <c:v>46896</c:v>
                </c:pt>
                <c:pt idx="106">
                  <c:v>46903</c:v>
                </c:pt>
                <c:pt idx="107">
                  <c:v>46910</c:v>
                </c:pt>
                <c:pt idx="108">
                  <c:v>46917</c:v>
                </c:pt>
                <c:pt idx="109">
                  <c:v>46924</c:v>
                </c:pt>
                <c:pt idx="110">
                  <c:v>46931</c:v>
                </c:pt>
                <c:pt idx="111">
                  <c:v>46938</c:v>
                </c:pt>
                <c:pt idx="112">
                  <c:v>46945</c:v>
                </c:pt>
                <c:pt idx="113">
                  <c:v>46952</c:v>
                </c:pt>
                <c:pt idx="114">
                  <c:v>46959</c:v>
                </c:pt>
                <c:pt idx="115">
                  <c:v>46966</c:v>
                </c:pt>
                <c:pt idx="116">
                  <c:v>46973</c:v>
                </c:pt>
                <c:pt idx="117">
                  <c:v>46980</c:v>
                </c:pt>
                <c:pt idx="118">
                  <c:v>46987</c:v>
                </c:pt>
                <c:pt idx="119">
                  <c:v>46994</c:v>
                </c:pt>
                <c:pt idx="120">
                  <c:v>47001</c:v>
                </c:pt>
                <c:pt idx="121">
                  <c:v>47008</c:v>
                </c:pt>
                <c:pt idx="122">
                  <c:v>47015</c:v>
                </c:pt>
                <c:pt idx="123">
                  <c:v>47022</c:v>
                </c:pt>
                <c:pt idx="124">
                  <c:v>47029</c:v>
                </c:pt>
                <c:pt idx="125">
                  <c:v>47036</c:v>
                </c:pt>
                <c:pt idx="126">
                  <c:v>47043</c:v>
                </c:pt>
                <c:pt idx="127">
                  <c:v>47050</c:v>
                </c:pt>
                <c:pt idx="128">
                  <c:v>47057</c:v>
                </c:pt>
                <c:pt idx="129">
                  <c:v>47064</c:v>
                </c:pt>
                <c:pt idx="130">
                  <c:v>47071</c:v>
                </c:pt>
                <c:pt idx="131">
                  <c:v>47078</c:v>
                </c:pt>
                <c:pt idx="132">
                  <c:v>47085</c:v>
                </c:pt>
                <c:pt idx="133">
                  <c:v>47092</c:v>
                </c:pt>
                <c:pt idx="134">
                  <c:v>47099</c:v>
                </c:pt>
                <c:pt idx="135">
                  <c:v>47106</c:v>
                </c:pt>
                <c:pt idx="136">
                  <c:v>47113</c:v>
                </c:pt>
                <c:pt idx="137">
                  <c:v>47120</c:v>
                </c:pt>
                <c:pt idx="138">
                  <c:v>47127</c:v>
                </c:pt>
                <c:pt idx="139">
                  <c:v>47134</c:v>
                </c:pt>
                <c:pt idx="140">
                  <c:v>47141</c:v>
                </c:pt>
                <c:pt idx="141">
                  <c:v>47148</c:v>
                </c:pt>
                <c:pt idx="142">
                  <c:v>47155</c:v>
                </c:pt>
                <c:pt idx="143">
                  <c:v>47162</c:v>
                </c:pt>
                <c:pt idx="144">
                  <c:v>47169</c:v>
                </c:pt>
                <c:pt idx="145">
                  <c:v>47176</c:v>
                </c:pt>
                <c:pt idx="146">
                  <c:v>47183</c:v>
                </c:pt>
                <c:pt idx="147">
                  <c:v>47190</c:v>
                </c:pt>
                <c:pt idx="148">
                  <c:v>47197</c:v>
                </c:pt>
                <c:pt idx="149">
                  <c:v>47204</c:v>
                </c:pt>
                <c:pt idx="150">
                  <c:v>47211</c:v>
                </c:pt>
                <c:pt idx="151">
                  <c:v>47218</c:v>
                </c:pt>
                <c:pt idx="152">
                  <c:v>47225</c:v>
                </c:pt>
                <c:pt idx="153">
                  <c:v>47232</c:v>
                </c:pt>
                <c:pt idx="154">
                  <c:v>47239</c:v>
                </c:pt>
                <c:pt idx="155">
                  <c:v>47246</c:v>
                </c:pt>
              </c:numCache>
            </c:numRef>
          </c:cat>
          <c:val>
            <c:numRef>
              <c:f>Tracker!$Q$4:$Q$159</c:f>
              <c:numCache>
                <c:formatCode>"€ "#,##0;"€ -"#,##0;"-"</c:formatCode>
                <c:ptCount val="156"/>
                <c:pt idx="0">
                  <c:v>244882</c:v>
                </c:pt>
                <c:pt idx="1">
                  <c:v>250137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E55-4DE2-8B25-C8A29341F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4514421"/>
        <c:axId val="18860845"/>
      </c:lineChart>
      <c:dateAx>
        <c:axId val="84514421"/>
        <c:scaling>
          <c:orientation val="minMax"/>
        </c:scaling>
        <c:delete val="0"/>
        <c:axPos val="b"/>
        <c:numFmt formatCode="dd\-mm\-yyyy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nl-NL"/>
          </a:p>
        </c:txPr>
        <c:crossAx val="18860845"/>
        <c:crosses val="autoZero"/>
        <c:auto val="1"/>
        <c:lblOffset val="100"/>
        <c:baseTimeUnit val="days"/>
      </c:dateAx>
      <c:valAx>
        <c:axId val="1886084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&quot;€ &quot;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nl-NL"/>
          </a:p>
        </c:txPr>
        <c:crossAx val="84514421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nl-NL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nl-NL" sz="1800" b="1" u="none" strike="noStrike">
                <a:solidFill>
                  <a:srgbClr val="000000"/>
                </a:solidFill>
                <a:uFillTx/>
                <a:latin typeface="Calibri"/>
              </a:rPr>
              <a:t>Huidige verdeling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dPt>
            <c:idx val="0"/>
            <c:bubble3D val="0"/>
            <c:spPr>
              <a:solidFill>
                <a:srgbClr val="00BFF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4E07-4CC4-8645-006AC0254245}"/>
              </c:ext>
            </c:extLst>
          </c:dPt>
          <c:dPt>
            <c:idx val="1"/>
            <c:bubble3D val="0"/>
            <c:spPr>
              <a:solidFill>
                <a:srgbClr val="0074D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4E07-4CC4-8645-006AC0254245}"/>
              </c:ext>
            </c:extLst>
          </c:dPt>
          <c:dPt>
            <c:idx val="2"/>
            <c:bubble3D val="0"/>
            <c:spPr>
              <a:solidFill>
                <a:srgbClr val="002B5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4E07-4CC4-8645-006AC0254245}"/>
              </c:ext>
            </c:extLst>
          </c:dPt>
          <c:dPt>
            <c:idx val="3"/>
            <c:bubble3D val="0"/>
            <c:spPr>
              <a:solidFill>
                <a:srgbClr val="2E9BF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4E07-4CC4-8645-006AC0254245}"/>
              </c:ext>
            </c:extLst>
          </c:dPt>
          <c:dPt>
            <c:idx val="4"/>
            <c:bubble3D val="0"/>
            <c:spPr>
              <a:solidFill>
                <a:srgbClr val="6DDCF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4E07-4CC4-8645-006AC0254245}"/>
              </c:ext>
            </c:extLst>
          </c:dPt>
          <c:dPt>
            <c:idx val="5"/>
            <c:bubble3D val="0"/>
            <c:spPr>
              <a:solidFill>
                <a:srgbClr val="1A5F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4E07-4CC4-8645-006AC0254245}"/>
              </c:ext>
            </c:extLst>
          </c:dPt>
          <c:dPt>
            <c:idx val="6"/>
            <c:bubble3D val="0"/>
            <c:spPr>
              <a:solidFill>
                <a:srgbClr val="0099C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4E07-4CC4-8645-006AC0254245}"/>
              </c:ext>
            </c:extLst>
          </c:dPt>
          <c:dPt>
            <c:idx val="7"/>
            <c:bubble3D val="0"/>
            <c:spPr>
              <a:solidFill>
                <a:srgbClr val="3D7EB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4E07-4CC4-8645-006AC0254245}"/>
              </c:ext>
            </c:extLst>
          </c:dPt>
          <c:dPt>
            <c:idx val="8"/>
            <c:bubble3D val="0"/>
            <c:spPr>
              <a:solidFill>
                <a:srgbClr val="75B9F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4E07-4CC4-8645-006AC0254245}"/>
              </c:ext>
            </c:extLst>
          </c:dPt>
          <c:dPt>
            <c:idx val="9"/>
            <c:bubble3D val="0"/>
            <c:spPr>
              <a:solidFill>
                <a:srgbClr val="B3DDF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4E07-4CC4-8645-006AC0254245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chemeClr val="tx1"/>
                      </a:solidFill>
                      <a:uFillTx/>
                      <a:latin typeface="Arial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4E07-4CC4-8645-006AC0254245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chemeClr val="tx1"/>
                      </a:solidFill>
                      <a:uFillTx/>
                      <a:latin typeface="Arial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4E07-4CC4-8645-006AC0254245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chemeClr val="tx1"/>
                      </a:solidFill>
                      <a:uFillTx/>
                      <a:latin typeface="Arial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4E07-4CC4-8645-006AC0254245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chemeClr val="tx1"/>
                      </a:solidFill>
                      <a:uFillTx/>
                      <a:latin typeface="Arial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4E07-4CC4-8645-006AC0254245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chemeClr val="tx1"/>
                      </a:solidFill>
                      <a:uFillTx/>
                      <a:latin typeface="Arial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4E07-4CC4-8645-006AC0254245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chemeClr val="tx1"/>
                      </a:solidFill>
                      <a:uFillTx/>
                      <a:latin typeface="Arial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4E07-4CC4-8645-006AC0254245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chemeClr val="tx1"/>
                      </a:solidFill>
                      <a:uFillTx/>
                      <a:latin typeface="Arial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4E07-4CC4-8645-006AC0254245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chemeClr val="tx1"/>
                      </a:solidFill>
                      <a:uFillTx/>
                      <a:latin typeface="Arial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4E07-4CC4-8645-006AC0254245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chemeClr val="tx1"/>
                      </a:solidFill>
                      <a:uFillTx/>
                      <a:latin typeface="Arial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1-4E07-4CC4-8645-006AC0254245}"/>
                </c:ext>
              </c:extLst>
            </c:dLbl>
            <c:dLbl>
              <c:idx val="9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chemeClr val="tx1"/>
                      </a:solidFill>
                      <a:uFillTx/>
                      <a:latin typeface="Arial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3-4E07-4CC4-8645-006AC02542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Arial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Dashboard!$A$9:$A$18</c:f>
              <c:strCache>
                <c:ptCount val="10"/>
                <c:pt idx="0">
                  <c:v>Spaargeld</c:v>
                </c:pt>
                <c:pt idx="1">
                  <c:v>Pensioen</c:v>
                </c:pt>
                <c:pt idx="2">
                  <c:v>Aandelen</c:v>
                </c:pt>
                <c:pt idx="3">
                  <c:v>Fondsen</c:v>
                </c:pt>
                <c:pt idx="4">
                  <c:v>Crypto</c:v>
                </c:pt>
                <c:pt idx="5">
                  <c:v>Crowdfunding</c:v>
                </c:pt>
                <c:pt idx="6">
                  <c:v>Goud</c:v>
                </c:pt>
                <c:pt idx="7">
                  <c:v>Koopzegels</c:v>
                </c:pt>
                <c:pt idx="8">
                  <c:v>Doel/Challenge</c:v>
                </c:pt>
                <c:pt idx="9">
                  <c:v>Overig</c:v>
                </c:pt>
              </c:strCache>
            </c:strRef>
          </c:cat>
          <c:val>
            <c:numRef>
              <c:f>Dashboard!$B$9:$B$18</c:f>
              <c:numCache>
                <c:formatCode>"€ "#,##0;"€ -"#,##0;""</c:formatCode>
                <c:ptCount val="10"/>
                <c:pt idx="0">
                  <c:v>14359</c:v>
                </c:pt>
                <c:pt idx="1">
                  <c:v>21575</c:v>
                </c:pt>
                <c:pt idx="2">
                  <c:v>35595</c:v>
                </c:pt>
                <c:pt idx="3">
                  <c:v>153909</c:v>
                </c:pt>
                <c:pt idx="4">
                  <c:v>6676</c:v>
                </c:pt>
                <c:pt idx="5">
                  <c:v>3984</c:v>
                </c:pt>
                <c:pt idx="6">
                  <c:v>9919</c:v>
                </c:pt>
                <c:pt idx="7">
                  <c:v>290</c:v>
                </c:pt>
                <c:pt idx="8">
                  <c:v>3830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E07-4CC4-8645-006AC0254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nl-NL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7</xdr:col>
      <xdr:colOff>632160</xdr:colOff>
      <xdr:row>0</xdr:row>
      <xdr:rowOff>495000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343560" y="0"/>
          <a:ext cx="1618920" cy="495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20</xdr:row>
      <xdr:rowOff>162000</xdr:rowOff>
    </xdr:from>
    <xdr:to>
      <xdr:col>5</xdr:col>
      <xdr:colOff>844200</xdr:colOff>
      <xdr:row>35</xdr:row>
      <xdr:rowOff>9360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590400</xdr:colOff>
      <xdr:row>20</xdr:row>
      <xdr:rowOff>158760</xdr:rowOff>
    </xdr:from>
    <xdr:to>
      <xdr:col>14</xdr:col>
      <xdr:colOff>34200</xdr:colOff>
      <xdr:row>39</xdr:row>
      <xdr:rowOff>158760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437400</xdr:colOff>
      <xdr:row>1</xdr:row>
      <xdr:rowOff>8640</xdr:rowOff>
    </xdr:to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513080" y="0"/>
          <a:ext cx="437400" cy="437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FDC1EDB-E43C-40C0-9F14-401E4CFFD022}">
  <we:reference id="wa200010725" version="1.0.0.1" store="en-US" storeType="OMEX"/>
  <we:alternateReferences>
    <we:reference id="wa200010725" version="1.0.0.1" store="en-US" storeType="OMEX"/>
  </we:alternateReferences>
  <we:properties>
    <we:property name="claude.fileId" value="&quot;00ea21e5-773b-44d4-b331-55100af6535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70E46"/>
  </sheetPr>
  <dimension ref="A1:H46"/>
  <sheetViews>
    <sheetView showGridLines="0" topLeftCell="A3" zoomScaleNormal="100" workbookViewId="0">
      <selection activeCell="E19" sqref="E19"/>
    </sheetView>
  </sheetViews>
  <sheetFormatPr defaultColWidth="8.6328125" defaultRowHeight="14.5" x14ac:dyDescent="0.35"/>
  <cols>
    <col min="1" max="1" width="20" customWidth="1"/>
    <col min="2" max="8" width="14" customWidth="1"/>
  </cols>
  <sheetData>
    <row r="1" spans="1:8" ht="43.5" customHeight="1" x14ac:dyDescent="0.35">
      <c r="A1" s="12" t="s">
        <v>0</v>
      </c>
      <c r="B1" s="12"/>
      <c r="C1" s="12"/>
      <c r="D1" s="12"/>
      <c r="E1" s="12"/>
      <c r="F1" s="12"/>
      <c r="G1" s="12"/>
      <c r="H1" s="12"/>
    </row>
    <row r="2" spans="1:8" ht="19.5" customHeight="1" x14ac:dyDescent="0.35">
      <c r="A2" s="11" t="s">
        <v>1</v>
      </c>
      <c r="B2" s="11"/>
      <c r="C2" s="11"/>
      <c r="D2" s="11"/>
      <c r="E2" s="11"/>
      <c r="F2" s="11"/>
      <c r="G2" s="11"/>
      <c r="H2" s="11"/>
    </row>
    <row r="3" spans="1:8" ht="15.75" customHeight="1" x14ac:dyDescent="0.35">
      <c r="A3" s="13"/>
      <c r="B3" s="13"/>
      <c r="C3" s="13"/>
      <c r="D3" s="13"/>
      <c r="E3" s="13"/>
      <c r="F3" s="13"/>
      <c r="G3" s="13"/>
      <c r="H3" s="13"/>
    </row>
    <row r="4" spans="1:8" ht="39.75" customHeight="1" x14ac:dyDescent="0.35">
      <c r="A4" s="14" t="s">
        <v>2</v>
      </c>
      <c r="B4" s="10" t="s">
        <v>3</v>
      </c>
      <c r="C4" s="10"/>
      <c r="D4" s="10"/>
      <c r="E4" s="10"/>
      <c r="F4" s="10"/>
      <c r="G4" s="10"/>
      <c r="H4" s="10"/>
    </row>
    <row r="5" spans="1:8" ht="39.75" customHeight="1" x14ac:dyDescent="0.35">
      <c r="A5" s="15" t="s">
        <v>4</v>
      </c>
      <c r="B5" s="9" t="s">
        <v>5</v>
      </c>
      <c r="C5" s="9"/>
      <c r="D5" s="9"/>
      <c r="E5" s="9"/>
      <c r="F5" s="9"/>
      <c r="G5" s="9"/>
      <c r="H5" s="9"/>
    </row>
    <row r="6" spans="1:8" ht="39.75" customHeight="1" x14ac:dyDescent="0.35">
      <c r="A6" s="15" t="s">
        <v>6</v>
      </c>
      <c r="B6" s="9" t="s">
        <v>7</v>
      </c>
      <c r="C6" s="9"/>
      <c r="D6" s="9"/>
      <c r="E6" s="9"/>
      <c r="F6" s="9"/>
      <c r="G6" s="9"/>
      <c r="H6" s="9"/>
    </row>
    <row r="7" spans="1:8" ht="39.75" customHeight="1" x14ac:dyDescent="0.35">
      <c r="A7" s="15" t="s">
        <v>8</v>
      </c>
      <c r="B7" s="9" t="s">
        <v>9</v>
      </c>
      <c r="C7" s="9"/>
      <c r="D7" s="9"/>
      <c r="E7" s="9"/>
      <c r="F7" s="9"/>
      <c r="G7" s="9"/>
      <c r="H7" s="9"/>
    </row>
    <row r="8" spans="1:8" ht="39.75" customHeight="1" x14ac:dyDescent="0.35">
      <c r="A8" s="15" t="s">
        <v>10</v>
      </c>
      <c r="B8" s="9" t="s">
        <v>11</v>
      </c>
      <c r="C8" s="9"/>
      <c r="D8" s="9"/>
      <c r="E8" s="9"/>
      <c r="F8" s="9"/>
      <c r="G8" s="9"/>
      <c r="H8" s="9"/>
    </row>
    <row r="9" spans="1:8" ht="39.75" customHeight="1" x14ac:dyDescent="0.35">
      <c r="A9" s="16" t="s">
        <v>12</v>
      </c>
      <c r="B9" s="8" t="s">
        <v>13</v>
      </c>
      <c r="C9" s="8"/>
      <c r="D9" s="8"/>
      <c r="E9" s="8"/>
      <c r="F9" s="8"/>
      <c r="G9" s="8"/>
      <c r="H9" s="8"/>
    </row>
    <row r="10" spans="1:8" ht="14.25" customHeight="1" x14ac:dyDescent="0.35">
      <c r="A10" s="13"/>
      <c r="B10" s="13"/>
      <c r="C10" s="13"/>
      <c r="D10" s="13"/>
      <c r="E10" s="13"/>
      <c r="F10" s="13"/>
      <c r="G10" s="13"/>
      <c r="H10" s="13"/>
    </row>
    <row r="11" spans="1:8" ht="14.25" customHeight="1" x14ac:dyDescent="0.35">
      <c r="A11" s="7" t="s">
        <v>14</v>
      </c>
      <c r="B11" s="7"/>
      <c r="C11" s="7"/>
      <c r="D11" s="7"/>
      <c r="E11" s="7"/>
      <c r="F11" s="7"/>
      <c r="G11" s="7"/>
      <c r="H11" s="7"/>
    </row>
    <row r="12" spans="1:8" ht="14.25" customHeight="1" x14ac:dyDescent="0.35">
      <c r="A12" s="13"/>
      <c r="B12" s="13"/>
      <c r="C12" s="13"/>
      <c r="D12" s="13"/>
      <c r="E12" s="13"/>
      <c r="F12" s="13"/>
      <c r="G12" s="13"/>
      <c r="H12" s="13"/>
    </row>
    <row r="13" spans="1:8" ht="14.25" customHeight="1" x14ac:dyDescent="0.35">
      <c r="A13" s="6" t="s">
        <v>15</v>
      </c>
      <c r="B13" s="6"/>
      <c r="C13" s="6"/>
      <c r="D13" s="6"/>
      <c r="E13" s="6"/>
      <c r="F13" s="6"/>
      <c r="G13" s="6"/>
      <c r="H13" s="6"/>
    </row>
    <row r="14" spans="1:8" ht="14.25" customHeight="1" x14ac:dyDescent="0.35">
      <c r="A14" s="13"/>
      <c r="B14" s="13"/>
      <c r="C14" s="13"/>
      <c r="D14" s="13"/>
      <c r="E14" s="13"/>
      <c r="F14" s="13"/>
      <c r="G14" s="13"/>
      <c r="H14" s="13"/>
    </row>
    <row r="15" spans="1:8" ht="14.25" customHeight="1" x14ac:dyDescent="0.35">
      <c r="A15" s="13"/>
      <c r="B15" s="13"/>
      <c r="C15" s="13"/>
      <c r="D15" s="13"/>
      <c r="E15" s="13"/>
      <c r="F15" s="13"/>
      <c r="G15" s="13"/>
      <c r="H15" s="13"/>
    </row>
    <row r="16" spans="1:8" ht="14.25" customHeight="1" x14ac:dyDescent="0.35">
      <c r="A16" s="13"/>
      <c r="B16" s="13"/>
      <c r="C16" s="13"/>
      <c r="D16" s="13"/>
      <c r="E16" s="13"/>
      <c r="F16" s="13"/>
      <c r="G16" s="13"/>
      <c r="H16" s="13"/>
    </row>
    <row r="17" spans="1:8" ht="14.25" customHeight="1" x14ac:dyDescent="0.35">
      <c r="A17" s="13"/>
      <c r="B17" s="13"/>
      <c r="C17" s="13"/>
      <c r="D17" s="13"/>
      <c r="E17" s="13"/>
      <c r="F17" s="13"/>
      <c r="G17" s="13"/>
      <c r="H17" s="13"/>
    </row>
    <row r="18" spans="1:8" ht="14.25" customHeight="1" x14ac:dyDescent="0.35">
      <c r="A18" s="13"/>
      <c r="B18" s="13"/>
      <c r="C18" s="13"/>
      <c r="D18" s="13"/>
      <c r="E18" s="13"/>
      <c r="F18" s="13"/>
      <c r="G18" s="13"/>
      <c r="H18" s="13"/>
    </row>
    <row r="19" spans="1:8" ht="14.25" customHeight="1" x14ac:dyDescent="0.35">
      <c r="A19" s="13"/>
      <c r="B19" s="13"/>
      <c r="C19" s="13"/>
      <c r="D19" s="13"/>
      <c r="E19" s="13"/>
      <c r="F19" s="13"/>
      <c r="G19" s="13"/>
      <c r="H19" s="13"/>
    </row>
    <row r="20" spans="1:8" ht="14.25" customHeight="1" x14ac:dyDescent="0.35">
      <c r="A20" s="13"/>
      <c r="B20" s="13"/>
      <c r="C20" s="13"/>
      <c r="D20" s="13"/>
      <c r="E20" s="13"/>
      <c r="F20" s="13"/>
      <c r="G20" s="13"/>
      <c r="H20" s="13"/>
    </row>
    <row r="21" spans="1:8" ht="14.25" customHeight="1" x14ac:dyDescent="0.35">
      <c r="A21" s="13"/>
      <c r="B21" s="13"/>
      <c r="C21" s="13"/>
      <c r="D21" s="13"/>
      <c r="E21" s="13"/>
      <c r="F21" s="13"/>
      <c r="G21" s="13"/>
      <c r="H21" s="13"/>
    </row>
    <row r="22" spans="1:8" ht="14.25" customHeight="1" x14ac:dyDescent="0.35">
      <c r="A22" s="13"/>
      <c r="B22" s="13"/>
      <c r="C22" s="13"/>
      <c r="D22" s="13"/>
      <c r="E22" s="13"/>
      <c r="F22" s="13"/>
      <c r="G22" s="13"/>
      <c r="H22" s="13"/>
    </row>
    <row r="23" spans="1:8" ht="14.25" customHeight="1" x14ac:dyDescent="0.35">
      <c r="A23" s="13"/>
      <c r="B23" s="13"/>
      <c r="C23" s="13"/>
      <c r="D23" s="13"/>
      <c r="E23" s="13"/>
      <c r="F23" s="13"/>
      <c r="G23" s="13"/>
      <c r="H23" s="13"/>
    </row>
    <row r="24" spans="1:8" ht="14.25" customHeight="1" x14ac:dyDescent="0.35">
      <c r="A24" s="13"/>
      <c r="B24" s="13"/>
      <c r="C24" s="13"/>
      <c r="D24" s="13"/>
      <c r="E24" s="13"/>
      <c r="F24" s="13"/>
      <c r="G24" s="13"/>
      <c r="H24" s="13"/>
    </row>
    <row r="25" spans="1:8" ht="14.25" customHeight="1" x14ac:dyDescent="0.35">
      <c r="A25" s="13"/>
      <c r="B25" s="13"/>
      <c r="C25" s="13"/>
      <c r="D25" s="13"/>
      <c r="E25" s="13"/>
      <c r="F25" s="13"/>
      <c r="G25" s="13"/>
      <c r="H25" s="13"/>
    </row>
    <row r="26" spans="1:8" ht="14.25" customHeight="1" x14ac:dyDescent="0.35">
      <c r="A26" s="13"/>
      <c r="B26" s="13"/>
      <c r="C26" s="13"/>
      <c r="D26" s="13"/>
      <c r="E26" s="13"/>
      <c r="F26" s="13"/>
      <c r="G26" s="13"/>
      <c r="H26" s="13"/>
    </row>
    <row r="27" spans="1:8" ht="14.25" customHeight="1" x14ac:dyDescent="0.35">
      <c r="A27" s="13"/>
      <c r="B27" s="13"/>
      <c r="C27" s="13"/>
      <c r="D27" s="13"/>
      <c r="E27" s="13"/>
      <c r="F27" s="13"/>
      <c r="G27" s="13"/>
      <c r="H27" s="13"/>
    </row>
    <row r="28" spans="1:8" ht="14.25" customHeight="1" x14ac:dyDescent="0.35">
      <c r="A28" s="13"/>
      <c r="B28" s="13"/>
      <c r="C28" s="13"/>
      <c r="D28" s="13"/>
      <c r="E28" s="13"/>
      <c r="F28" s="13"/>
      <c r="G28" s="13"/>
      <c r="H28" s="13"/>
    </row>
    <row r="29" spans="1:8" ht="14.25" customHeight="1" x14ac:dyDescent="0.35">
      <c r="A29" s="13"/>
      <c r="B29" s="13"/>
      <c r="C29" s="13"/>
      <c r="D29" s="13"/>
      <c r="E29" s="13"/>
      <c r="F29" s="13"/>
      <c r="G29" s="13"/>
      <c r="H29" s="13"/>
    </row>
    <row r="30" spans="1:8" ht="14.25" customHeight="1" x14ac:dyDescent="0.35">
      <c r="A30" s="13"/>
      <c r="B30" s="13"/>
      <c r="C30" s="13"/>
      <c r="D30" s="13"/>
      <c r="E30" s="13"/>
      <c r="F30" s="13"/>
      <c r="G30" s="13"/>
      <c r="H30" s="13"/>
    </row>
    <row r="31" spans="1:8" ht="14.25" customHeight="1" x14ac:dyDescent="0.35">
      <c r="A31" s="13"/>
      <c r="B31" s="13"/>
      <c r="C31" s="13"/>
      <c r="D31" s="13"/>
      <c r="E31" s="13"/>
      <c r="F31" s="13"/>
      <c r="G31" s="13"/>
      <c r="H31" s="13"/>
    </row>
    <row r="32" spans="1:8" ht="14.25" customHeight="1" x14ac:dyDescent="0.35">
      <c r="A32" s="13"/>
      <c r="B32" s="13"/>
      <c r="C32" s="13"/>
      <c r="D32" s="13"/>
      <c r="E32" s="13"/>
      <c r="F32" s="13"/>
      <c r="G32" s="13"/>
      <c r="H32" s="13"/>
    </row>
    <row r="33" spans="1:8" ht="14.25" customHeight="1" x14ac:dyDescent="0.35">
      <c r="A33" s="13"/>
      <c r="B33" s="13"/>
      <c r="C33" s="13"/>
      <c r="D33" s="13"/>
      <c r="E33" s="13"/>
      <c r="F33" s="13"/>
      <c r="G33" s="13"/>
      <c r="H33" s="13"/>
    </row>
    <row r="34" spans="1:8" ht="14.25" customHeight="1" x14ac:dyDescent="0.35">
      <c r="A34" s="13"/>
      <c r="B34" s="13"/>
      <c r="C34" s="13"/>
      <c r="D34" s="13"/>
      <c r="E34" s="13"/>
      <c r="F34" s="13"/>
      <c r="G34" s="13"/>
      <c r="H34" s="13"/>
    </row>
    <row r="35" spans="1:8" ht="14.25" customHeight="1" x14ac:dyDescent="0.35">
      <c r="A35" s="13"/>
      <c r="B35" s="13"/>
      <c r="C35" s="13"/>
      <c r="D35" s="13"/>
      <c r="E35" s="13"/>
      <c r="F35" s="13"/>
      <c r="G35" s="13"/>
      <c r="H35" s="13"/>
    </row>
    <row r="36" spans="1:8" ht="14.25" customHeight="1" x14ac:dyDescent="0.35">
      <c r="A36" s="13"/>
      <c r="B36" s="13"/>
      <c r="C36" s="13"/>
      <c r="D36" s="13"/>
      <c r="E36" s="13"/>
      <c r="F36" s="13"/>
      <c r="G36" s="13"/>
      <c r="H36" s="13"/>
    </row>
    <row r="37" spans="1:8" ht="14.25" customHeight="1" x14ac:dyDescent="0.35">
      <c r="A37" s="13"/>
      <c r="B37" s="13"/>
      <c r="C37" s="13"/>
      <c r="D37" s="13"/>
      <c r="E37" s="13"/>
      <c r="F37" s="13"/>
      <c r="G37" s="13"/>
      <c r="H37" s="13"/>
    </row>
    <row r="38" spans="1:8" ht="14.25" customHeight="1" x14ac:dyDescent="0.35">
      <c r="A38" s="13"/>
      <c r="B38" s="13"/>
      <c r="C38" s="13"/>
      <c r="D38" s="13"/>
      <c r="E38" s="13"/>
      <c r="F38" s="13"/>
      <c r="G38" s="13"/>
      <c r="H38" s="13"/>
    </row>
    <row r="39" spans="1:8" ht="14.25" customHeight="1" x14ac:dyDescent="0.35">
      <c r="A39" s="13"/>
      <c r="B39" s="13"/>
      <c r="C39" s="13"/>
      <c r="D39" s="13"/>
      <c r="E39" s="13"/>
      <c r="F39" s="13"/>
      <c r="G39" s="13"/>
      <c r="H39" s="13"/>
    </row>
    <row r="40" spans="1:8" ht="14.25" customHeight="1" x14ac:dyDescent="0.35">
      <c r="A40" s="13"/>
      <c r="B40" s="13"/>
      <c r="C40" s="13"/>
      <c r="D40" s="13"/>
      <c r="E40" s="13"/>
      <c r="F40" s="13"/>
      <c r="G40" s="13"/>
      <c r="H40" s="13"/>
    </row>
    <row r="41" spans="1:8" ht="14.25" customHeight="1" x14ac:dyDescent="0.35">
      <c r="A41" s="13"/>
      <c r="B41" s="13"/>
      <c r="C41" s="13"/>
      <c r="D41" s="13"/>
      <c r="E41" s="13"/>
      <c r="F41" s="13"/>
      <c r="G41" s="13"/>
      <c r="H41" s="13"/>
    </row>
    <row r="42" spans="1:8" ht="14.25" customHeight="1" x14ac:dyDescent="0.35">
      <c r="A42" s="13"/>
      <c r="B42" s="13"/>
      <c r="C42" s="13"/>
      <c r="D42" s="13"/>
      <c r="E42" s="13"/>
      <c r="F42" s="13"/>
      <c r="G42" s="13"/>
      <c r="H42" s="13"/>
    </row>
    <row r="43" spans="1:8" ht="14.25" customHeight="1" x14ac:dyDescent="0.35">
      <c r="A43" s="13"/>
      <c r="B43" s="13"/>
      <c r="C43" s="13"/>
      <c r="D43" s="13"/>
      <c r="E43" s="13"/>
      <c r="F43" s="13"/>
      <c r="G43" s="13"/>
      <c r="H43" s="13"/>
    </row>
    <row r="44" spans="1:8" ht="14.25" customHeight="1" x14ac:dyDescent="0.35">
      <c r="A44" s="13"/>
      <c r="B44" s="13"/>
      <c r="C44" s="13"/>
      <c r="D44" s="13"/>
      <c r="E44" s="13"/>
      <c r="F44" s="13"/>
      <c r="G44" s="13"/>
      <c r="H44" s="13"/>
    </row>
    <row r="45" spans="1:8" ht="14.25" customHeight="1" x14ac:dyDescent="0.35">
      <c r="A45" s="13"/>
      <c r="B45" s="13"/>
      <c r="C45" s="13"/>
      <c r="D45" s="13"/>
      <c r="E45" s="13"/>
      <c r="F45" s="13"/>
      <c r="G45" s="13"/>
      <c r="H45" s="13"/>
    </row>
    <row r="46" spans="1:8" ht="14.25" customHeight="1" x14ac:dyDescent="0.35">
      <c r="A46" s="13"/>
      <c r="B46" s="13"/>
      <c r="C46" s="13"/>
      <c r="D46" s="13"/>
      <c r="E46" s="13"/>
      <c r="F46" s="13"/>
      <c r="G46" s="13"/>
      <c r="H46" s="13"/>
    </row>
  </sheetData>
  <mergeCells count="10">
    <mergeCell ref="B7:H7"/>
    <mergeCell ref="B8:H8"/>
    <mergeCell ref="B9:H9"/>
    <mergeCell ref="A11:H11"/>
    <mergeCell ref="A13:H13"/>
    <mergeCell ref="A1:H1"/>
    <mergeCell ref="A2:H2"/>
    <mergeCell ref="B4:H4"/>
    <mergeCell ref="B5:H5"/>
    <mergeCell ref="B6:H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4D9"/>
  </sheetPr>
  <dimension ref="A1:S159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8.6328125" defaultRowHeight="14.5" x14ac:dyDescent="0.35"/>
  <cols>
    <col min="1" max="1" width="12" customWidth="1"/>
    <col min="2" max="11" width="11" customWidth="1"/>
    <col min="12" max="12" width="15" customWidth="1"/>
    <col min="13" max="13" width="11" customWidth="1"/>
    <col min="14" max="14" width="15.6328125" customWidth="1"/>
    <col min="15" max="15" width="11" customWidth="1"/>
    <col min="16" max="16" width="14" customWidth="1"/>
    <col min="17" max="17" width="13" customWidth="1"/>
    <col min="18" max="18" width="12" customWidth="1"/>
    <col min="19" max="19" width="11" customWidth="1"/>
  </cols>
  <sheetData>
    <row r="1" spans="1:19" ht="33.75" customHeight="1" x14ac:dyDescent="0.3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8" customHeight="1" x14ac:dyDescent="0.35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customHeight="1" x14ac:dyDescent="0.35">
      <c r="A3" s="17" t="s">
        <v>18</v>
      </c>
      <c r="B3" s="17" t="s">
        <v>19</v>
      </c>
      <c r="C3" s="17" t="s">
        <v>20</v>
      </c>
      <c r="D3" s="17" t="s">
        <v>21</v>
      </c>
      <c r="E3" s="17" t="s">
        <v>22</v>
      </c>
      <c r="F3" s="17" t="s">
        <v>23</v>
      </c>
      <c r="G3" s="17" t="s">
        <v>24</v>
      </c>
      <c r="H3" s="17" t="s">
        <v>25</v>
      </c>
      <c r="I3" s="17" t="s">
        <v>26</v>
      </c>
      <c r="J3" s="17" t="s">
        <v>27</v>
      </c>
      <c r="K3" s="17" t="s">
        <v>28</v>
      </c>
      <c r="L3" s="17" t="s">
        <v>29</v>
      </c>
      <c r="M3" s="17" t="s">
        <v>30</v>
      </c>
      <c r="N3" s="17" t="s">
        <v>31</v>
      </c>
      <c r="O3" s="17" t="s">
        <v>32</v>
      </c>
      <c r="P3" s="17" t="s">
        <v>33</v>
      </c>
      <c r="Q3" s="17" t="s">
        <v>34</v>
      </c>
      <c r="R3" s="17" t="s">
        <v>35</v>
      </c>
      <c r="S3" s="17" t="s">
        <v>36</v>
      </c>
    </row>
    <row r="4" spans="1:19" ht="14.25" customHeight="1" x14ac:dyDescent="0.4">
      <c r="A4" s="18">
        <v>46161</v>
      </c>
      <c r="B4" s="25">
        <v>13409</v>
      </c>
      <c r="C4" s="25">
        <v>21575</v>
      </c>
      <c r="D4" s="25">
        <v>35133</v>
      </c>
      <c r="E4" s="25">
        <v>150832</v>
      </c>
      <c r="F4" s="25">
        <v>6717</v>
      </c>
      <c r="G4" s="25">
        <v>3984</v>
      </c>
      <c r="H4" s="25">
        <v>9861</v>
      </c>
      <c r="I4" s="25">
        <v>285</v>
      </c>
      <c r="J4" s="25">
        <v>3086</v>
      </c>
      <c r="K4" s="25">
        <v>0</v>
      </c>
      <c r="L4" s="26">
        <f>IF(COUNT(B4:K4)=0,"",SUM(B4:K4))</f>
        <v>244882</v>
      </c>
      <c r="M4" s="25"/>
      <c r="N4" s="25"/>
      <c r="O4" s="25"/>
      <c r="P4" s="27" t="str">
        <f>IF(COUNT(M4:O4)=0,"",SUM(M4:O4))</f>
        <v/>
      </c>
      <c r="Q4" s="28">
        <f>IF(AND(L4="",P4=""),"",SUM(L4,P4))</f>
        <v>244882</v>
      </c>
      <c r="R4" s="29"/>
      <c r="S4" s="32"/>
    </row>
    <row r="5" spans="1:19" ht="14.25" customHeight="1" x14ac:dyDescent="0.4">
      <c r="A5" s="19">
        <f t="shared" ref="A5:A36" si="0">A4+7</f>
        <v>46168</v>
      </c>
      <c r="B5" s="30">
        <v>14359</v>
      </c>
      <c r="C5" s="30">
        <v>21575</v>
      </c>
      <c r="D5" s="30">
        <v>35595</v>
      </c>
      <c r="E5" s="30">
        <v>153909</v>
      </c>
      <c r="F5" s="30">
        <v>6676</v>
      </c>
      <c r="G5" s="30">
        <v>3984</v>
      </c>
      <c r="H5" s="30">
        <v>9919</v>
      </c>
      <c r="I5" s="30">
        <v>290</v>
      </c>
      <c r="J5" s="30">
        <v>3830</v>
      </c>
      <c r="K5" s="30">
        <v>0</v>
      </c>
      <c r="L5" s="26">
        <f t="shared" ref="L5:L68" si="1">IF(COUNT(B5:K5)=0,"",SUM(B5:K5))</f>
        <v>250137</v>
      </c>
      <c r="M5" s="30"/>
      <c r="N5" s="30"/>
      <c r="O5" s="30"/>
      <c r="P5" s="27" t="str">
        <f t="shared" ref="P5:P68" si="2">IF(COUNT(M5:O5)=0,"",SUM(M5:O5))</f>
        <v/>
      </c>
      <c r="Q5" s="28">
        <f t="shared" ref="Q5:Q68" si="3">IF(AND(L5="",P5=""),"",SUM(L5,P5))</f>
        <v>250137</v>
      </c>
      <c r="R5" s="31">
        <f t="shared" ref="R5:R36" si="4">IF(OR(Q5="",Q4=""),"",Q5-Q4)</f>
        <v>5255</v>
      </c>
      <c r="S5" s="33">
        <f t="shared" ref="S5:S36" si="5">IFERROR((Q5-Q4)/Q4,"")</f>
        <v>2.1459315098700599E-2</v>
      </c>
    </row>
    <row r="6" spans="1:19" ht="14.25" customHeight="1" x14ac:dyDescent="0.4">
      <c r="A6" s="18">
        <f t="shared" si="0"/>
        <v>46175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6" t="str">
        <f t="shared" si="1"/>
        <v/>
      </c>
      <c r="M6" s="25"/>
      <c r="N6" s="25"/>
      <c r="O6" s="25"/>
      <c r="P6" s="27" t="str">
        <f t="shared" si="2"/>
        <v/>
      </c>
      <c r="Q6" s="28" t="str">
        <f t="shared" si="3"/>
        <v/>
      </c>
      <c r="R6" s="29" t="str">
        <f t="shared" si="4"/>
        <v/>
      </c>
      <c r="S6" s="32" t="str">
        <f t="shared" si="5"/>
        <v/>
      </c>
    </row>
    <row r="7" spans="1:19" ht="14.25" customHeight="1" x14ac:dyDescent="0.4">
      <c r="A7" s="19">
        <f t="shared" si="0"/>
        <v>46182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26" t="str">
        <f t="shared" si="1"/>
        <v/>
      </c>
      <c r="M7" s="30"/>
      <c r="N7" s="30"/>
      <c r="O7" s="30"/>
      <c r="P7" s="27" t="str">
        <f t="shared" si="2"/>
        <v/>
      </c>
      <c r="Q7" s="28" t="str">
        <f t="shared" si="3"/>
        <v/>
      </c>
      <c r="R7" s="31" t="str">
        <f t="shared" si="4"/>
        <v/>
      </c>
      <c r="S7" s="33" t="str">
        <f t="shared" si="5"/>
        <v/>
      </c>
    </row>
    <row r="8" spans="1:19" ht="14.25" customHeight="1" x14ac:dyDescent="0.4">
      <c r="A8" s="18">
        <f t="shared" si="0"/>
        <v>46189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 t="str">
        <f t="shared" si="1"/>
        <v/>
      </c>
      <c r="M8" s="25"/>
      <c r="N8" s="25"/>
      <c r="O8" s="25"/>
      <c r="P8" s="27" t="str">
        <f t="shared" si="2"/>
        <v/>
      </c>
      <c r="Q8" s="28" t="str">
        <f t="shared" si="3"/>
        <v/>
      </c>
      <c r="R8" s="29" t="str">
        <f t="shared" si="4"/>
        <v/>
      </c>
      <c r="S8" s="32" t="str">
        <f t="shared" si="5"/>
        <v/>
      </c>
    </row>
    <row r="9" spans="1:19" ht="14.25" customHeight="1" x14ac:dyDescent="0.4">
      <c r="A9" s="19">
        <f t="shared" si="0"/>
        <v>46196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26" t="str">
        <f t="shared" si="1"/>
        <v/>
      </c>
      <c r="M9" s="30"/>
      <c r="N9" s="30"/>
      <c r="O9" s="30"/>
      <c r="P9" s="27" t="str">
        <f t="shared" si="2"/>
        <v/>
      </c>
      <c r="Q9" s="28" t="str">
        <f t="shared" si="3"/>
        <v/>
      </c>
      <c r="R9" s="31" t="str">
        <f t="shared" si="4"/>
        <v/>
      </c>
      <c r="S9" s="33" t="str">
        <f t="shared" si="5"/>
        <v/>
      </c>
    </row>
    <row r="10" spans="1:19" ht="14.25" customHeight="1" x14ac:dyDescent="0.4">
      <c r="A10" s="18">
        <f t="shared" si="0"/>
        <v>46203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6" t="str">
        <f t="shared" si="1"/>
        <v/>
      </c>
      <c r="M10" s="25"/>
      <c r="N10" s="25"/>
      <c r="O10" s="25"/>
      <c r="P10" s="27" t="str">
        <f t="shared" si="2"/>
        <v/>
      </c>
      <c r="Q10" s="28" t="str">
        <f t="shared" si="3"/>
        <v/>
      </c>
      <c r="R10" s="29" t="str">
        <f t="shared" si="4"/>
        <v/>
      </c>
      <c r="S10" s="32" t="str">
        <f t="shared" si="5"/>
        <v/>
      </c>
    </row>
    <row r="11" spans="1:19" ht="14.25" customHeight="1" x14ac:dyDescent="0.4">
      <c r="A11" s="19">
        <f t="shared" si="0"/>
        <v>46210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26" t="str">
        <f t="shared" si="1"/>
        <v/>
      </c>
      <c r="M11" s="30"/>
      <c r="N11" s="30"/>
      <c r="O11" s="30"/>
      <c r="P11" s="27" t="str">
        <f t="shared" si="2"/>
        <v/>
      </c>
      <c r="Q11" s="28" t="str">
        <f t="shared" si="3"/>
        <v/>
      </c>
      <c r="R11" s="31" t="str">
        <f t="shared" si="4"/>
        <v/>
      </c>
      <c r="S11" s="33" t="str">
        <f t="shared" si="5"/>
        <v/>
      </c>
    </row>
    <row r="12" spans="1:19" ht="14.25" customHeight="1" x14ac:dyDescent="0.4">
      <c r="A12" s="18">
        <f t="shared" si="0"/>
        <v>46217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6" t="str">
        <f t="shared" si="1"/>
        <v/>
      </c>
      <c r="M12" s="25"/>
      <c r="N12" s="25"/>
      <c r="O12" s="25"/>
      <c r="P12" s="27" t="str">
        <f t="shared" si="2"/>
        <v/>
      </c>
      <c r="Q12" s="28" t="str">
        <f t="shared" si="3"/>
        <v/>
      </c>
      <c r="R12" s="29" t="str">
        <f t="shared" si="4"/>
        <v/>
      </c>
      <c r="S12" s="32" t="str">
        <f t="shared" si="5"/>
        <v/>
      </c>
    </row>
    <row r="13" spans="1:19" ht="14.25" customHeight="1" x14ac:dyDescent="0.4">
      <c r="A13" s="19">
        <f t="shared" si="0"/>
        <v>46224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26" t="str">
        <f t="shared" si="1"/>
        <v/>
      </c>
      <c r="M13" s="30"/>
      <c r="N13" s="30"/>
      <c r="O13" s="30"/>
      <c r="P13" s="27" t="str">
        <f t="shared" si="2"/>
        <v/>
      </c>
      <c r="Q13" s="28" t="str">
        <f t="shared" si="3"/>
        <v/>
      </c>
      <c r="R13" s="31" t="str">
        <f t="shared" si="4"/>
        <v/>
      </c>
      <c r="S13" s="33" t="str">
        <f t="shared" si="5"/>
        <v/>
      </c>
    </row>
    <row r="14" spans="1:19" ht="14.25" customHeight="1" x14ac:dyDescent="0.4">
      <c r="A14" s="18">
        <f t="shared" si="0"/>
        <v>46231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6" t="str">
        <f t="shared" si="1"/>
        <v/>
      </c>
      <c r="M14" s="25"/>
      <c r="N14" s="25"/>
      <c r="O14" s="25"/>
      <c r="P14" s="27" t="str">
        <f t="shared" si="2"/>
        <v/>
      </c>
      <c r="Q14" s="28" t="str">
        <f t="shared" si="3"/>
        <v/>
      </c>
      <c r="R14" s="29" t="str">
        <f t="shared" si="4"/>
        <v/>
      </c>
      <c r="S14" s="32" t="str">
        <f t="shared" si="5"/>
        <v/>
      </c>
    </row>
    <row r="15" spans="1:19" ht="14.25" customHeight="1" x14ac:dyDescent="0.4">
      <c r="A15" s="19">
        <f t="shared" si="0"/>
        <v>46238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26" t="str">
        <f t="shared" si="1"/>
        <v/>
      </c>
      <c r="M15" s="30"/>
      <c r="N15" s="30"/>
      <c r="O15" s="30"/>
      <c r="P15" s="27" t="str">
        <f t="shared" si="2"/>
        <v/>
      </c>
      <c r="Q15" s="28" t="str">
        <f t="shared" si="3"/>
        <v/>
      </c>
      <c r="R15" s="31" t="str">
        <f t="shared" si="4"/>
        <v/>
      </c>
      <c r="S15" s="33" t="str">
        <f t="shared" si="5"/>
        <v/>
      </c>
    </row>
    <row r="16" spans="1:19" ht="14.25" customHeight="1" x14ac:dyDescent="0.4">
      <c r="A16" s="18">
        <f t="shared" si="0"/>
        <v>46245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 t="str">
        <f t="shared" si="1"/>
        <v/>
      </c>
      <c r="M16" s="25"/>
      <c r="N16" s="25"/>
      <c r="O16" s="25"/>
      <c r="P16" s="27" t="str">
        <f t="shared" si="2"/>
        <v/>
      </c>
      <c r="Q16" s="28" t="str">
        <f t="shared" si="3"/>
        <v/>
      </c>
      <c r="R16" s="29" t="str">
        <f t="shared" si="4"/>
        <v/>
      </c>
      <c r="S16" s="32" t="str">
        <f t="shared" si="5"/>
        <v/>
      </c>
    </row>
    <row r="17" spans="1:19" ht="14.25" customHeight="1" x14ac:dyDescent="0.4">
      <c r="A17" s="19">
        <f t="shared" si="0"/>
        <v>46252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26" t="str">
        <f t="shared" si="1"/>
        <v/>
      </c>
      <c r="M17" s="30"/>
      <c r="N17" s="30"/>
      <c r="O17" s="30"/>
      <c r="P17" s="27" t="str">
        <f t="shared" si="2"/>
        <v/>
      </c>
      <c r="Q17" s="28" t="str">
        <f t="shared" si="3"/>
        <v/>
      </c>
      <c r="R17" s="31" t="str">
        <f t="shared" si="4"/>
        <v/>
      </c>
      <c r="S17" s="33" t="str">
        <f t="shared" si="5"/>
        <v/>
      </c>
    </row>
    <row r="18" spans="1:19" ht="14.25" customHeight="1" x14ac:dyDescent="0.4">
      <c r="A18" s="18">
        <f t="shared" si="0"/>
        <v>46259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 t="str">
        <f t="shared" si="1"/>
        <v/>
      </c>
      <c r="M18" s="25"/>
      <c r="N18" s="25"/>
      <c r="O18" s="25"/>
      <c r="P18" s="27" t="str">
        <f t="shared" si="2"/>
        <v/>
      </c>
      <c r="Q18" s="28" t="str">
        <f t="shared" si="3"/>
        <v/>
      </c>
      <c r="R18" s="29" t="str">
        <f t="shared" si="4"/>
        <v/>
      </c>
      <c r="S18" s="32" t="str">
        <f t="shared" si="5"/>
        <v/>
      </c>
    </row>
    <row r="19" spans="1:19" ht="14.25" customHeight="1" x14ac:dyDescent="0.4">
      <c r="A19" s="19">
        <f t="shared" si="0"/>
        <v>46266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26" t="str">
        <f t="shared" si="1"/>
        <v/>
      </c>
      <c r="M19" s="30"/>
      <c r="N19" s="30"/>
      <c r="O19" s="30"/>
      <c r="P19" s="27" t="str">
        <f t="shared" si="2"/>
        <v/>
      </c>
      <c r="Q19" s="28" t="str">
        <f t="shared" si="3"/>
        <v/>
      </c>
      <c r="R19" s="31" t="str">
        <f t="shared" si="4"/>
        <v/>
      </c>
      <c r="S19" s="33" t="str">
        <f t="shared" si="5"/>
        <v/>
      </c>
    </row>
    <row r="20" spans="1:19" ht="14.25" customHeight="1" x14ac:dyDescent="0.4">
      <c r="A20" s="18">
        <f t="shared" si="0"/>
        <v>46273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 t="str">
        <f t="shared" si="1"/>
        <v/>
      </c>
      <c r="M20" s="25"/>
      <c r="N20" s="25"/>
      <c r="O20" s="25"/>
      <c r="P20" s="27" t="str">
        <f t="shared" si="2"/>
        <v/>
      </c>
      <c r="Q20" s="28" t="str">
        <f t="shared" si="3"/>
        <v/>
      </c>
      <c r="R20" s="29" t="str">
        <f t="shared" si="4"/>
        <v/>
      </c>
      <c r="S20" s="32" t="str">
        <f t="shared" si="5"/>
        <v/>
      </c>
    </row>
    <row r="21" spans="1:19" ht="14.25" customHeight="1" x14ac:dyDescent="0.4">
      <c r="A21" s="19">
        <f t="shared" si="0"/>
        <v>46280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26" t="str">
        <f t="shared" si="1"/>
        <v/>
      </c>
      <c r="M21" s="30"/>
      <c r="N21" s="30"/>
      <c r="O21" s="30"/>
      <c r="P21" s="27" t="str">
        <f t="shared" si="2"/>
        <v/>
      </c>
      <c r="Q21" s="28" t="str">
        <f t="shared" si="3"/>
        <v/>
      </c>
      <c r="R21" s="31" t="str">
        <f t="shared" si="4"/>
        <v/>
      </c>
      <c r="S21" s="33" t="str">
        <f t="shared" si="5"/>
        <v/>
      </c>
    </row>
    <row r="22" spans="1:19" ht="14.25" customHeight="1" x14ac:dyDescent="0.4">
      <c r="A22" s="18">
        <f t="shared" si="0"/>
        <v>46287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6" t="str">
        <f t="shared" si="1"/>
        <v/>
      </c>
      <c r="M22" s="25"/>
      <c r="N22" s="25"/>
      <c r="O22" s="25"/>
      <c r="P22" s="27" t="str">
        <f t="shared" si="2"/>
        <v/>
      </c>
      <c r="Q22" s="28" t="str">
        <f t="shared" si="3"/>
        <v/>
      </c>
      <c r="R22" s="29" t="str">
        <f t="shared" si="4"/>
        <v/>
      </c>
      <c r="S22" s="32" t="str">
        <f t="shared" si="5"/>
        <v/>
      </c>
    </row>
    <row r="23" spans="1:19" ht="14.25" customHeight="1" x14ac:dyDescent="0.4">
      <c r="A23" s="19">
        <f t="shared" si="0"/>
        <v>46294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26" t="str">
        <f t="shared" si="1"/>
        <v/>
      </c>
      <c r="M23" s="30"/>
      <c r="N23" s="30"/>
      <c r="O23" s="30"/>
      <c r="P23" s="27" t="str">
        <f t="shared" si="2"/>
        <v/>
      </c>
      <c r="Q23" s="28" t="str">
        <f t="shared" si="3"/>
        <v/>
      </c>
      <c r="R23" s="31" t="str">
        <f t="shared" si="4"/>
        <v/>
      </c>
      <c r="S23" s="33" t="str">
        <f t="shared" si="5"/>
        <v/>
      </c>
    </row>
    <row r="24" spans="1:19" ht="14.25" customHeight="1" x14ac:dyDescent="0.4">
      <c r="A24" s="18">
        <f t="shared" si="0"/>
        <v>46301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6" t="str">
        <f t="shared" si="1"/>
        <v/>
      </c>
      <c r="M24" s="25"/>
      <c r="N24" s="25"/>
      <c r="O24" s="25"/>
      <c r="P24" s="27" t="str">
        <f t="shared" si="2"/>
        <v/>
      </c>
      <c r="Q24" s="28" t="str">
        <f t="shared" si="3"/>
        <v/>
      </c>
      <c r="R24" s="29" t="str">
        <f t="shared" si="4"/>
        <v/>
      </c>
      <c r="S24" s="32" t="str">
        <f t="shared" si="5"/>
        <v/>
      </c>
    </row>
    <row r="25" spans="1:19" ht="14.25" customHeight="1" x14ac:dyDescent="0.4">
      <c r="A25" s="19">
        <f t="shared" si="0"/>
        <v>46308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26" t="str">
        <f t="shared" si="1"/>
        <v/>
      </c>
      <c r="M25" s="30"/>
      <c r="N25" s="30"/>
      <c r="O25" s="30"/>
      <c r="P25" s="27" t="str">
        <f t="shared" si="2"/>
        <v/>
      </c>
      <c r="Q25" s="28" t="str">
        <f t="shared" si="3"/>
        <v/>
      </c>
      <c r="R25" s="31" t="str">
        <f t="shared" si="4"/>
        <v/>
      </c>
      <c r="S25" s="33" t="str">
        <f t="shared" si="5"/>
        <v/>
      </c>
    </row>
    <row r="26" spans="1:19" ht="14.25" customHeight="1" x14ac:dyDescent="0.4">
      <c r="A26" s="18">
        <f t="shared" si="0"/>
        <v>46315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6" t="str">
        <f t="shared" si="1"/>
        <v/>
      </c>
      <c r="M26" s="25"/>
      <c r="N26" s="25"/>
      <c r="O26" s="25"/>
      <c r="P26" s="27" t="str">
        <f t="shared" si="2"/>
        <v/>
      </c>
      <c r="Q26" s="28" t="str">
        <f t="shared" si="3"/>
        <v/>
      </c>
      <c r="R26" s="29" t="str">
        <f t="shared" si="4"/>
        <v/>
      </c>
      <c r="S26" s="32" t="str">
        <f t="shared" si="5"/>
        <v/>
      </c>
    </row>
    <row r="27" spans="1:19" ht="14.25" customHeight="1" x14ac:dyDescent="0.4">
      <c r="A27" s="19">
        <f t="shared" si="0"/>
        <v>46322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26" t="str">
        <f t="shared" si="1"/>
        <v/>
      </c>
      <c r="M27" s="30"/>
      <c r="N27" s="30"/>
      <c r="O27" s="30"/>
      <c r="P27" s="27" t="str">
        <f t="shared" si="2"/>
        <v/>
      </c>
      <c r="Q27" s="28" t="str">
        <f t="shared" si="3"/>
        <v/>
      </c>
      <c r="R27" s="31" t="str">
        <f t="shared" si="4"/>
        <v/>
      </c>
      <c r="S27" s="33" t="str">
        <f t="shared" si="5"/>
        <v/>
      </c>
    </row>
    <row r="28" spans="1:19" ht="14.25" customHeight="1" x14ac:dyDescent="0.4">
      <c r="A28" s="18">
        <f t="shared" si="0"/>
        <v>46329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6" t="str">
        <f t="shared" si="1"/>
        <v/>
      </c>
      <c r="M28" s="25"/>
      <c r="N28" s="25"/>
      <c r="O28" s="25"/>
      <c r="P28" s="27" t="str">
        <f t="shared" si="2"/>
        <v/>
      </c>
      <c r="Q28" s="28" t="str">
        <f t="shared" si="3"/>
        <v/>
      </c>
      <c r="R28" s="29" t="str">
        <f t="shared" si="4"/>
        <v/>
      </c>
      <c r="S28" s="32" t="str">
        <f t="shared" si="5"/>
        <v/>
      </c>
    </row>
    <row r="29" spans="1:19" ht="14.25" customHeight="1" x14ac:dyDescent="0.4">
      <c r="A29" s="19">
        <f t="shared" si="0"/>
        <v>46336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26" t="str">
        <f t="shared" si="1"/>
        <v/>
      </c>
      <c r="M29" s="30"/>
      <c r="N29" s="30"/>
      <c r="O29" s="30"/>
      <c r="P29" s="27" t="str">
        <f t="shared" si="2"/>
        <v/>
      </c>
      <c r="Q29" s="28" t="str">
        <f t="shared" si="3"/>
        <v/>
      </c>
      <c r="R29" s="31" t="str">
        <f t="shared" si="4"/>
        <v/>
      </c>
      <c r="S29" s="33" t="str">
        <f t="shared" si="5"/>
        <v/>
      </c>
    </row>
    <row r="30" spans="1:19" ht="14.25" customHeight="1" x14ac:dyDescent="0.4">
      <c r="A30" s="18">
        <f t="shared" si="0"/>
        <v>46343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6" t="str">
        <f t="shared" si="1"/>
        <v/>
      </c>
      <c r="M30" s="25"/>
      <c r="N30" s="25"/>
      <c r="O30" s="25"/>
      <c r="P30" s="27" t="str">
        <f t="shared" si="2"/>
        <v/>
      </c>
      <c r="Q30" s="28" t="str">
        <f t="shared" si="3"/>
        <v/>
      </c>
      <c r="R30" s="29" t="str">
        <f t="shared" si="4"/>
        <v/>
      </c>
      <c r="S30" s="32" t="str">
        <f t="shared" si="5"/>
        <v/>
      </c>
    </row>
    <row r="31" spans="1:19" ht="14.25" customHeight="1" x14ac:dyDescent="0.4">
      <c r="A31" s="19">
        <f t="shared" si="0"/>
        <v>46350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26" t="str">
        <f t="shared" si="1"/>
        <v/>
      </c>
      <c r="M31" s="30"/>
      <c r="N31" s="30"/>
      <c r="O31" s="30"/>
      <c r="P31" s="27" t="str">
        <f t="shared" si="2"/>
        <v/>
      </c>
      <c r="Q31" s="28" t="str">
        <f t="shared" si="3"/>
        <v/>
      </c>
      <c r="R31" s="31" t="str">
        <f t="shared" si="4"/>
        <v/>
      </c>
      <c r="S31" s="33" t="str">
        <f t="shared" si="5"/>
        <v/>
      </c>
    </row>
    <row r="32" spans="1:19" ht="14.25" customHeight="1" x14ac:dyDescent="0.4">
      <c r="A32" s="18">
        <f t="shared" si="0"/>
        <v>46357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6" t="str">
        <f t="shared" si="1"/>
        <v/>
      </c>
      <c r="M32" s="25"/>
      <c r="N32" s="25"/>
      <c r="O32" s="25"/>
      <c r="P32" s="27" t="str">
        <f t="shared" si="2"/>
        <v/>
      </c>
      <c r="Q32" s="28" t="str">
        <f t="shared" si="3"/>
        <v/>
      </c>
      <c r="R32" s="29" t="str">
        <f t="shared" si="4"/>
        <v/>
      </c>
      <c r="S32" s="32" t="str">
        <f t="shared" si="5"/>
        <v/>
      </c>
    </row>
    <row r="33" spans="1:19" ht="14.25" customHeight="1" x14ac:dyDescent="0.4">
      <c r="A33" s="19">
        <f t="shared" si="0"/>
        <v>46364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26" t="str">
        <f t="shared" si="1"/>
        <v/>
      </c>
      <c r="M33" s="30"/>
      <c r="N33" s="30"/>
      <c r="O33" s="30"/>
      <c r="P33" s="27" t="str">
        <f t="shared" si="2"/>
        <v/>
      </c>
      <c r="Q33" s="28" t="str">
        <f t="shared" si="3"/>
        <v/>
      </c>
      <c r="R33" s="31" t="str">
        <f t="shared" si="4"/>
        <v/>
      </c>
      <c r="S33" s="33" t="str">
        <f t="shared" si="5"/>
        <v/>
      </c>
    </row>
    <row r="34" spans="1:19" ht="14.25" customHeight="1" x14ac:dyDescent="0.4">
      <c r="A34" s="18">
        <f t="shared" si="0"/>
        <v>46371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6" t="str">
        <f t="shared" si="1"/>
        <v/>
      </c>
      <c r="M34" s="25"/>
      <c r="N34" s="25"/>
      <c r="O34" s="25"/>
      <c r="P34" s="27" t="str">
        <f t="shared" si="2"/>
        <v/>
      </c>
      <c r="Q34" s="28" t="str">
        <f t="shared" si="3"/>
        <v/>
      </c>
      <c r="R34" s="29" t="str">
        <f t="shared" si="4"/>
        <v/>
      </c>
      <c r="S34" s="32" t="str">
        <f t="shared" si="5"/>
        <v/>
      </c>
    </row>
    <row r="35" spans="1:19" ht="14.25" customHeight="1" x14ac:dyDescent="0.4">
      <c r="A35" s="19">
        <f t="shared" si="0"/>
        <v>46378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26" t="str">
        <f t="shared" si="1"/>
        <v/>
      </c>
      <c r="M35" s="30"/>
      <c r="N35" s="30"/>
      <c r="O35" s="30"/>
      <c r="P35" s="27" t="str">
        <f t="shared" si="2"/>
        <v/>
      </c>
      <c r="Q35" s="28" t="str">
        <f t="shared" si="3"/>
        <v/>
      </c>
      <c r="R35" s="31" t="str">
        <f t="shared" si="4"/>
        <v/>
      </c>
      <c r="S35" s="33" t="str">
        <f t="shared" si="5"/>
        <v/>
      </c>
    </row>
    <row r="36" spans="1:19" ht="14.25" customHeight="1" x14ac:dyDescent="0.4">
      <c r="A36" s="18">
        <f t="shared" si="0"/>
        <v>46385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6" t="str">
        <f t="shared" si="1"/>
        <v/>
      </c>
      <c r="M36" s="25"/>
      <c r="N36" s="25"/>
      <c r="O36" s="25"/>
      <c r="P36" s="27" t="str">
        <f t="shared" si="2"/>
        <v/>
      </c>
      <c r="Q36" s="28" t="str">
        <f t="shared" si="3"/>
        <v/>
      </c>
      <c r="R36" s="29" t="str">
        <f t="shared" si="4"/>
        <v/>
      </c>
      <c r="S36" s="32" t="str">
        <f t="shared" si="5"/>
        <v/>
      </c>
    </row>
    <row r="37" spans="1:19" ht="14.25" customHeight="1" x14ac:dyDescent="0.4">
      <c r="A37" s="19">
        <f t="shared" ref="A37:A68" si="6">A36+7</f>
        <v>46392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26" t="str">
        <f t="shared" si="1"/>
        <v/>
      </c>
      <c r="M37" s="30"/>
      <c r="N37" s="30"/>
      <c r="O37" s="30"/>
      <c r="P37" s="27" t="str">
        <f t="shared" si="2"/>
        <v/>
      </c>
      <c r="Q37" s="28" t="str">
        <f t="shared" si="3"/>
        <v/>
      </c>
      <c r="R37" s="31" t="str">
        <f t="shared" ref="R37:R68" si="7">IF(OR(Q37="",Q36=""),"",Q37-Q36)</f>
        <v/>
      </c>
      <c r="S37" s="33" t="str">
        <f t="shared" ref="S37:S68" si="8">IFERROR((Q37-Q36)/Q36,"")</f>
        <v/>
      </c>
    </row>
    <row r="38" spans="1:19" ht="14.25" customHeight="1" x14ac:dyDescent="0.4">
      <c r="A38" s="18">
        <f t="shared" si="6"/>
        <v>46399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6" t="str">
        <f t="shared" si="1"/>
        <v/>
      </c>
      <c r="M38" s="25"/>
      <c r="N38" s="25"/>
      <c r="O38" s="25"/>
      <c r="P38" s="27" t="str">
        <f t="shared" si="2"/>
        <v/>
      </c>
      <c r="Q38" s="28" t="str">
        <f t="shared" si="3"/>
        <v/>
      </c>
      <c r="R38" s="29" t="str">
        <f t="shared" si="7"/>
        <v/>
      </c>
      <c r="S38" s="32" t="str">
        <f t="shared" si="8"/>
        <v/>
      </c>
    </row>
    <row r="39" spans="1:19" ht="14.25" customHeight="1" x14ac:dyDescent="0.4">
      <c r="A39" s="19">
        <f t="shared" si="6"/>
        <v>46406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26" t="str">
        <f t="shared" si="1"/>
        <v/>
      </c>
      <c r="M39" s="30"/>
      <c r="N39" s="30"/>
      <c r="O39" s="30"/>
      <c r="P39" s="27" t="str">
        <f t="shared" si="2"/>
        <v/>
      </c>
      <c r="Q39" s="28" t="str">
        <f t="shared" si="3"/>
        <v/>
      </c>
      <c r="R39" s="31" t="str">
        <f t="shared" si="7"/>
        <v/>
      </c>
      <c r="S39" s="33" t="str">
        <f t="shared" si="8"/>
        <v/>
      </c>
    </row>
    <row r="40" spans="1:19" ht="14.25" customHeight="1" x14ac:dyDescent="0.4">
      <c r="A40" s="18">
        <f t="shared" si="6"/>
        <v>46413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6" t="str">
        <f t="shared" si="1"/>
        <v/>
      </c>
      <c r="M40" s="25"/>
      <c r="N40" s="25"/>
      <c r="O40" s="25"/>
      <c r="P40" s="27" t="str">
        <f t="shared" si="2"/>
        <v/>
      </c>
      <c r="Q40" s="28" t="str">
        <f t="shared" si="3"/>
        <v/>
      </c>
      <c r="R40" s="29" t="str">
        <f t="shared" si="7"/>
        <v/>
      </c>
      <c r="S40" s="32" t="str">
        <f t="shared" si="8"/>
        <v/>
      </c>
    </row>
    <row r="41" spans="1:19" ht="14.25" customHeight="1" x14ac:dyDescent="0.4">
      <c r="A41" s="19">
        <f t="shared" si="6"/>
        <v>46420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26" t="str">
        <f t="shared" si="1"/>
        <v/>
      </c>
      <c r="M41" s="30"/>
      <c r="N41" s="30"/>
      <c r="O41" s="30"/>
      <c r="P41" s="27" t="str">
        <f t="shared" si="2"/>
        <v/>
      </c>
      <c r="Q41" s="28" t="str">
        <f t="shared" si="3"/>
        <v/>
      </c>
      <c r="R41" s="31" t="str">
        <f t="shared" si="7"/>
        <v/>
      </c>
      <c r="S41" s="33" t="str">
        <f t="shared" si="8"/>
        <v/>
      </c>
    </row>
    <row r="42" spans="1:19" ht="14.25" customHeight="1" x14ac:dyDescent="0.4">
      <c r="A42" s="18">
        <f t="shared" si="6"/>
        <v>46427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6" t="str">
        <f t="shared" si="1"/>
        <v/>
      </c>
      <c r="M42" s="25"/>
      <c r="N42" s="25"/>
      <c r="O42" s="25"/>
      <c r="P42" s="27" t="str">
        <f t="shared" si="2"/>
        <v/>
      </c>
      <c r="Q42" s="28" t="str">
        <f t="shared" si="3"/>
        <v/>
      </c>
      <c r="R42" s="29" t="str">
        <f t="shared" si="7"/>
        <v/>
      </c>
      <c r="S42" s="32" t="str">
        <f t="shared" si="8"/>
        <v/>
      </c>
    </row>
    <row r="43" spans="1:19" ht="14.25" customHeight="1" x14ac:dyDescent="0.4">
      <c r="A43" s="19">
        <f t="shared" si="6"/>
        <v>46434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26" t="str">
        <f t="shared" si="1"/>
        <v/>
      </c>
      <c r="M43" s="30"/>
      <c r="N43" s="30"/>
      <c r="O43" s="30"/>
      <c r="P43" s="27" t="str">
        <f t="shared" si="2"/>
        <v/>
      </c>
      <c r="Q43" s="28" t="str">
        <f t="shared" si="3"/>
        <v/>
      </c>
      <c r="R43" s="31" t="str">
        <f t="shared" si="7"/>
        <v/>
      </c>
      <c r="S43" s="33" t="str">
        <f t="shared" si="8"/>
        <v/>
      </c>
    </row>
    <row r="44" spans="1:19" ht="14.25" customHeight="1" x14ac:dyDescent="0.4">
      <c r="A44" s="18">
        <f t="shared" si="6"/>
        <v>46441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6" t="str">
        <f t="shared" si="1"/>
        <v/>
      </c>
      <c r="M44" s="25"/>
      <c r="N44" s="25"/>
      <c r="O44" s="25"/>
      <c r="P44" s="27" t="str">
        <f t="shared" si="2"/>
        <v/>
      </c>
      <c r="Q44" s="28" t="str">
        <f t="shared" si="3"/>
        <v/>
      </c>
      <c r="R44" s="29" t="str">
        <f t="shared" si="7"/>
        <v/>
      </c>
      <c r="S44" s="32" t="str">
        <f t="shared" si="8"/>
        <v/>
      </c>
    </row>
    <row r="45" spans="1:19" ht="14.25" customHeight="1" x14ac:dyDescent="0.4">
      <c r="A45" s="19">
        <f t="shared" si="6"/>
        <v>46448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26" t="str">
        <f t="shared" si="1"/>
        <v/>
      </c>
      <c r="M45" s="30"/>
      <c r="N45" s="30"/>
      <c r="O45" s="30"/>
      <c r="P45" s="27" t="str">
        <f t="shared" si="2"/>
        <v/>
      </c>
      <c r="Q45" s="28" t="str">
        <f t="shared" si="3"/>
        <v/>
      </c>
      <c r="R45" s="31" t="str">
        <f t="shared" si="7"/>
        <v/>
      </c>
      <c r="S45" s="33" t="str">
        <f t="shared" si="8"/>
        <v/>
      </c>
    </row>
    <row r="46" spans="1:19" ht="14.25" customHeight="1" x14ac:dyDescent="0.4">
      <c r="A46" s="18">
        <f t="shared" si="6"/>
        <v>46455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6" t="str">
        <f t="shared" si="1"/>
        <v/>
      </c>
      <c r="M46" s="25"/>
      <c r="N46" s="25"/>
      <c r="O46" s="25"/>
      <c r="P46" s="27" t="str">
        <f t="shared" si="2"/>
        <v/>
      </c>
      <c r="Q46" s="28" t="str">
        <f t="shared" si="3"/>
        <v/>
      </c>
      <c r="R46" s="29" t="str">
        <f t="shared" si="7"/>
        <v/>
      </c>
      <c r="S46" s="32" t="str">
        <f t="shared" si="8"/>
        <v/>
      </c>
    </row>
    <row r="47" spans="1:19" ht="14.25" customHeight="1" x14ac:dyDescent="0.4">
      <c r="A47" s="19">
        <f t="shared" si="6"/>
        <v>46462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26" t="str">
        <f t="shared" si="1"/>
        <v/>
      </c>
      <c r="M47" s="30"/>
      <c r="N47" s="30"/>
      <c r="O47" s="30"/>
      <c r="P47" s="27" t="str">
        <f t="shared" si="2"/>
        <v/>
      </c>
      <c r="Q47" s="28" t="str">
        <f t="shared" si="3"/>
        <v/>
      </c>
      <c r="R47" s="31" t="str">
        <f t="shared" si="7"/>
        <v/>
      </c>
      <c r="S47" s="33" t="str">
        <f t="shared" si="8"/>
        <v/>
      </c>
    </row>
    <row r="48" spans="1:19" ht="14.25" customHeight="1" x14ac:dyDescent="0.4">
      <c r="A48" s="18">
        <f t="shared" si="6"/>
        <v>46469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 t="str">
        <f t="shared" si="1"/>
        <v/>
      </c>
      <c r="M48" s="25"/>
      <c r="N48" s="25"/>
      <c r="O48" s="25"/>
      <c r="P48" s="27" t="str">
        <f t="shared" si="2"/>
        <v/>
      </c>
      <c r="Q48" s="28" t="str">
        <f t="shared" si="3"/>
        <v/>
      </c>
      <c r="R48" s="29" t="str">
        <f t="shared" si="7"/>
        <v/>
      </c>
      <c r="S48" s="32" t="str">
        <f t="shared" si="8"/>
        <v/>
      </c>
    </row>
    <row r="49" spans="1:19" ht="14.25" customHeight="1" x14ac:dyDescent="0.4">
      <c r="A49" s="19">
        <f t="shared" si="6"/>
        <v>46476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26" t="str">
        <f t="shared" si="1"/>
        <v/>
      </c>
      <c r="M49" s="30"/>
      <c r="N49" s="30"/>
      <c r="O49" s="30"/>
      <c r="P49" s="27" t="str">
        <f t="shared" si="2"/>
        <v/>
      </c>
      <c r="Q49" s="28" t="str">
        <f t="shared" si="3"/>
        <v/>
      </c>
      <c r="R49" s="31" t="str">
        <f t="shared" si="7"/>
        <v/>
      </c>
      <c r="S49" s="33" t="str">
        <f t="shared" si="8"/>
        <v/>
      </c>
    </row>
    <row r="50" spans="1:19" ht="14.25" customHeight="1" x14ac:dyDescent="0.4">
      <c r="A50" s="18">
        <f t="shared" si="6"/>
        <v>46483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 t="str">
        <f t="shared" si="1"/>
        <v/>
      </c>
      <c r="M50" s="25"/>
      <c r="N50" s="25"/>
      <c r="O50" s="25"/>
      <c r="P50" s="27" t="str">
        <f t="shared" si="2"/>
        <v/>
      </c>
      <c r="Q50" s="28" t="str">
        <f t="shared" si="3"/>
        <v/>
      </c>
      <c r="R50" s="29" t="str">
        <f t="shared" si="7"/>
        <v/>
      </c>
      <c r="S50" s="32" t="str">
        <f t="shared" si="8"/>
        <v/>
      </c>
    </row>
    <row r="51" spans="1:19" ht="14.25" customHeight="1" x14ac:dyDescent="0.4">
      <c r="A51" s="19">
        <f t="shared" si="6"/>
        <v>46490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26" t="str">
        <f t="shared" si="1"/>
        <v/>
      </c>
      <c r="M51" s="30"/>
      <c r="N51" s="30"/>
      <c r="O51" s="30"/>
      <c r="P51" s="27" t="str">
        <f t="shared" si="2"/>
        <v/>
      </c>
      <c r="Q51" s="28" t="str">
        <f t="shared" si="3"/>
        <v/>
      </c>
      <c r="R51" s="31" t="str">
        <f t="shared" si="7"/>
        <v/>
      </c>
      <c r="S51" s="33" t="str">
        <f t="shared" si="8"/>
        <v/>
      </c>
    </row>
    <row r="52" spans="1:19" ht="14.25" customHeight="1" x14ac:dyDescent="0.4">
      <c r="A52" s="18">
        <f t="shared" si="6"/>
        <v>46497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 t="str">
        <f t="shared" si="1"/>
        <v/>
      </c>
      <c r="M52" s="25"/>
      <c r="N52" s="25"/>
      <c r="O52" s="25"/>
      <c r="P52" s="27" t="str">
        <f t="shared" si="2"/>
        <v/>
      </c>
      <c r="Q52" s="28" t="str">
        <f t="shared" si="3"/>
        <v/>
      </c>
      <c r="R52" s="29" t="str">
        <f t="shared" si="7"/>
        <v/>
      </c>
      <c r="S52" s="32" t="str">
        <f t="shared" si="8"/>
        <v/>
      </c>
    </row>
    <row r="53" spans="1:19" ht="14.25" customHeight="1" x14ac:dyDescent="0.4">
      <c r="A53" s="19">
        <f t="shared" si="6"/>
        <v>46504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26" t="str">
        <f t="shared" si="1"/>
        <v/>
      </c>
      <c r="M53" s="30"/>
      <c r="N53" s="30"/>
      <c r="O53" s="30"/>
      <c r="P53" s="27" t="str">
        <f t="shared" si="2"/>
        <v/>
      </c>
      <c r="Q53" s="28" t="str">
        <f t="shared" si="3"/>
        <v/>
      </c>
      <c r="R53" s="31" t="str">
        <f t="shared" si="7"/>
        <v/>
      </c>
      <c r="S53" s="33" t="str">
        <f t="shared" si="8"/>
        <v/>
      </c>
    </row>
    <row r="54" spans="1:19" ht="14.25" customHeight="1" x14ac:dyDescent="0.4">
      <c r="A54" s="18">
        <f t="shared" si="6"/>
        <v>46511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 t="str">
        <f t="shared" si="1"/>
        <v/>
      </c>
      <c r="M54" s="25"/>
      <c r="N54" s="25"/>
      <c r="O54" s="25"/>
      <c r="P54" s="27" t="str">
        <f t="shared" si="2"/>
        <v/>
      </c>
      <c r="Q54" s="28" t="str">
        <f t="shared" si="3"/>
        <v/>
      </c>
      <c r="R54" s="29" t="str">
        <f t="shared" si="7"/>
        <v/>
      </c>
      <c r="S54" s="32" t="str">
        <f t="shared" si="8"/>
        <v/>
      </c>
    </row>
    <row r="55" spans="1:19" ht="14.25" customHeight="1" x14ac:dyDescent="0.4">
      <c r="A55" s="19">
        <f t="shared" si="6"/>
        <v>46518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26" t="str">
        <f t="shared" si="1"/>
        <v/>
      </c>
      <c r="M55" s="30"/>
      <c r="N55" s="30"/>
      <c r="O55" s="30"/>
      <c r="P55" s="27" t="str">
        <f t="shared" si="2"/>
        <v/>
      </c>
      <c r="Q55" s="28" t="str">
        <f t="shared" si="3"/>
        <v/>
      </c>
      <c r="R55" s="31" t="str">
        <f t="shared" si="7"/>
        <v/>
      </c>
      <c r="S55" s="33" t="str">
        <f t="shared" si="8"/>
        <v/>
      </c>
    </row>
    <row r="56" spans="1:19" ht="14.25" customHeight="1" x14ac:dyDescent="0.4">
      <c r="A56" s="18">
        <f t="shared" si="6"/>
        <v>46525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 t="str">
        <f t="shared" si="1"/>
        <v/>
      </c>
      <c r="M56" s="25"/>
      <c r="N56" s="25"/>
      <c r="O56" s="25"/>
      <c r="P56" s="27" t="str">
        <f t="shared" si="2"/>
        <v/>
      </c>
      <c r="Q56" s="28" t="str">
        <f t="shared" si="3"/>
        <v/>
      </c>
      <c r="R56" s="29" t="str">
        <f t="shared" si="7"/>
        <v/>
      </c>
      <c r="S56" s="32" t="str">
        <f t="shared" si="8"/>
        <v/>
      </c>
    </row>
    <row r="57" spans="1:19" ht="14.25" customHeight="1" x14ac:dyDescent="0.4">
      <c r="A57" s="19">
        <f t="shared" si="6"/>
        <v>46532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26" t="str">
        <f t="shared" si="1"/>
        <v/>
      </c>
      <c r="M57" s="30"/>
      <c r="N57" s="30"/>
      <c r="O57" s="30"/>
      <c r="P57" s="27" t="str">
        <f t="shared" si="2"/>
        <v/>
      </c>
      <c r="Q57" s="28" t="str">
        <f t="shared" si="3"/>
        <v/>
      </c>
      <c r="R57" s="31" t="str">
        <f t="shared" si="7"/>
        <v/>
      </c>
      <c r="S57" s="33" t="str">
        <f t="shared" si="8"/>
        <v/>
      </c>
    </row>
    <row r="58" spans="1:19" ht="14.25" customHeight="1" x14ac:dyDescent="0.4">
      <c r="A58" s="18">
        <f t="shared" si="6"/>
        <v>46539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 t="str">
        <f t="shared" si="1"/>
        <v/>
      </c>
      <c r="M58" s="25"/>
      <c r="N58" s="25"/>
      <c r="O58" s="25"/>
      <c r="P58" s="27" t="str">
        <f t="shared" si="2"/>
        <v/>
      </c>
      <c r="Q58" s="28" t="str">
        <f t="shared" si="3"/>
        <v/>
      </c>
      <c r="R58" s="29" t="str">
        <f t="shared" si="7"/>
        <v/>
      </c>
      <c r="S58" s="32" t="str">
        <f t="shared" si="8"/>
        <v/>
      </c>
    </row>
    <row r="59" spans="1:19" ht="14.25" customHeight="1" x14ac:dyDescent="0.4">
      <c r="A59" s="19">
        <f t="shared" si="6"/>
        <v>46546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26" t="str">
        <f t="shared" si="1"/>
        <v/>
      </c>
      <c r="M59" s="30"/>
      <c r="N59" s="30"/>
      <c r="O59" s="30"/>
      <c r="P59" s="27" t="str">
        <f t="shared" si="2"/>
        <v/>
      </c>
      <c r="Q59" s="28" t="str">
        <f t="shared" si="3"/>
        <v/>
      </c>
      <c r="R59" s="31" t="str">
        <f t="shared" si="7"/>
        <v/>
      </c>
      <c r="S59" s="33" t="str">
        <f t="shared" si="8"/>
        <v/>
      </c>
    </row>
    <row r="60" spans="1:19" ht="14.25" customHeight="1" x14ac:dyDescent="0.4">
      <c r="A60" s="18">
        <f t="shared" si="6"/>
        <v>46553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6" t="str">
        <f t="shared" si="1"/>
        <v/>
      </c>
      <c r="M60" s="25"/>
      <c r="N60" s="25"/>
      <c r="O60" s="25"/>
      <c r="P60" s="27" t="str">
        <f t="shared" si="2"/>
        <v/>
      </c>
      <c r="Q60" s="28" t="str">
        <f t="shared" si="3"/>
        <v/>
      </c>
      <c r="R60" s="29" t="str">
        <f t="shared" si="7"/>
        <v/>
      </c>
      <c r="S60" s="32" t="str">
        <f t="shared" si="8"/>
        <v/>
      </c>
    </row>
    <row r="61" spans="1:19" ht="14.25" customHeight="1" x14ac:dyDescent="0.4">
      <c r="A61" s="19">
        <f t="shared" si="6"/>
        <v>46560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26" t="str">
        <f t="shared" si="1"/>
        <v/>
      </c>
      <c r="M61" s="30"/>
      <c r="N61" s="30"/>
      <c r="O61" s="30"/>
      <c r="P61" s="27" t="str">
        <f t="shared" si="2"/>
        <v/>
      </c>
      <c r="Q61" s="28" t="str">
        <f t="shared" si="3"/>
        <v/>
      </c>
      <c r="R61" s="31" t="str">
        <f t="shared" si="7"/>
        <v/>
      </c>
      <c r="S61" s="33" t="str">
        <f t="shared" si="8"/>
        <v/>
      </c>
    </row>
    <row r="62" spans="1:19" ht="14.25" customHeight="1" x14ac:dyDescent="0.4">
      <c r="A62" s="18">
        <f t="shared" si="6"/>
        <v>46567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6" t="str">
        <f t="shared" si="1"/>
        <v/>
      </c>
      <c r="M62" s="25"/>
      <c r="N62" s="25"/>
      <c r="O62" s="25"/>
      <c r="P62" s="27" t="str">
        <f t="shared" si="2"/>
        <v/>
      </c>
      <c r="Q62" s="28" t="str">
        <f t="shared" si="3"/>
        <v/>
      </c>
      <c r="R62" s="29" t="str">
        <f t="shared" si="7"/>
        <v/>
      </c>
      <c r="S62" s="32" t="str">
        <f t="shared" si="8"/>
        <v/>
      </c>
    </row>
    <row r="63" spans="1:19" ht="14.25" customHeight="1" x14ac:dyDescent="0.4">
      <c r="A63" s="19">
        <f t="shared" si="6"/>
        <v>46574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26" t="str">
        <f t="shared" si="1"/>
        <v/>
      </c>
      <c r="M63" s="30"/>
      <c r="N63" s="30"/>
      <c r="O63" s="30"/>
      <c r="P63" s="27" t="str">
        <f t="shared" si="2"/>
        <v/>
      </c>
      <c r="Q63" s="28" t="str">
        <f t="shared" si="3"/>
        <v/>
      </c>
      <c r="R63" s="31" t="str">
        <f t="shared" si="7"/>
        <v/>
      </c>
      <c r="S63" s="33" t="str">
        <f t="shared" si="8"/>
        <v/>
      </c>
    </row>
    <row r="64" spans="1:19" ht="14.25" customHeight="1" x14ac:dyDescent="0.4">
      <c r="A64" s="18">
        <f t="shared" si="6"/>
        <v>46581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6" t="str">
        <f t="shared" si="1"/>
        <v/>
      </c>
      <c r="M64" s="25"/>
      <c r="N64" s="25"/>
      <c r="O64" s="25"/>
      <c r="P64" s="27" t="str">
        <f t="shared" si="2"/>
        <v/>
      </c>
      <c r="Q64" s="28" t="str">
        <f t="shared" si="3"/>
        <v/>
      </c>
      <c r="R64" s="29" t="str">
        <f t="shared" si="7"/>
        <v/>
      </c>
      <c r="S64" s="32" t="str">
        <f t="shared" si="8"/>
        <v/>
      </c>
    </row>
    <row r="65" spans="1:19" ht="14.25" customHeight="1" x14ac:dyDescent="0.4">
      <c r="A65" s="19">
        <f t="shared" si="6"/>
        <v>46588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26" t="str">
        <f t="shared" si="1"/>
        <v/>
      </c>
      <c r="M65" s="30"/>
      <c r="N65" s="30"/>
      <c r="O65" s="30"/>
      <c r="P65" s="27" t="str">
        <f t="shared" si="2"/>
        <v/>
      </c>
      <c r="Q65" s="28" t="str">
        <f t="shared" si="3"/>
        <v/>
      </c>
      <c r="R65" s="31" t="str">
        <f t="shared" si="7"/>
        <v/>
      </c>
      <c r="S65" s="33" t="str">
        <f t="shared" si="8"/>
        <v/>
      </c>
    </row>
    <row r="66" spans="1:19" ht="14.25" customHeight="1" x14ac:dyDescent="0.4">
      <c r="A66" s="18">
        <f t="shared" si="6"/>
        <v>46595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6" t="str">
        <f t="shared" si="1"/>
        <v/>
      </c>
      <c r="M66" s="25"/>
      <c r="N66" s="25"/>
      <c r="O66" s="25"/>
      <c r="P66" s="27" t="str">
        <f t="shared" si="2"/>
        <v/>
      </c>
      <c r="Q66" s="28" t="str">
        <f t="shared" si="3"/>
        <v/>
      </c>
      <c r="R66" s="29" t="str">
        <f t="shared" si="7"/>
        <v/>
      </c>
      <c r="S66" s="32" t="str">
        <f t="shared" si="8"/>
        <v/>
      </c>
    </row>
    <row r="67" spans="1:19" ht="14.25" customHeight="1" x14ac:dyDescent="0.4">
      <c r="A67" s="19">
        <f t="shared" si="6"/>
        <v>46602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26" t="str">
        <f t="shared" si="1"/>
        <v/>
      </c>
      <c r="M67" s="30"/>
      <c r="N67" s="30"/>
      <c r="O67" s="30"/>
      <c r="P67" s="27" t="str">
        <f t="shared" si="2"/>
        <v/>
      </c>
      <c r="Q67" s="28" t="str">
        <f t="shared" si="3"/>
        <v/>
      </c>
      <c r="R67" s="31" t="str">
        <f t="shared" si="7"/>
        <v/>
      </c>
      <c r="S67" s="33" t="str">
        <f t="shared" si="8"/>
        <v/>
      </c>
    </row>
    <row r="68" spans="1:19" ht="14.25" customHeight="1" x14ac:dyDescent="0.4">
      <c r="A68" s="18">
        <f t="shared" si="6"/>
        <v>46609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6" t="str">
        <f t="shared" si="1"/>
        <v/>
      </c>
      <c r="M68" s="25"/>
      <c r="N68" s="25"/>
      <c r="O68" s="25"/>
      <c r="P68" s="27" t="str">
        <f t="shared" si="2"/>
        <v/>
      </c>
      <c r="Q68" s="28" t="str">
        <f t="shared" si="3"/>
        <v/>
      </c>
      <c r="R68" s="29" t="str">
        <f t="shared" si="7"/>
        <v/>
      </c>
      <c r="S68" s="32" t="str">
        <f t="shared" si="8"/>
        <v/>
      </c>
    </row>
    <row r="69" spans="1:19" ht="14.25" customHeight="1" x14ac:dyDescent="0.4">
      <c r="A69" s="19">
        <f t="shared" ref="A69:A100" si="9">A68+7</f>
        <v>46616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26" t="str">
        <f t="shared" ref="L69:L132" si="10">IF(COUNT(B69:K69)=0,"",SUM(B69:K69))</f>
        <v/>
      </c>
      <c r="M69" s="30"/>
      <c r="N69" s="30"/>
      <c r="O69" s="30"/>
      <c r="P69" s="27" t="str">
        <f t="shared" ref="P69:P132" si="11">IF(COUNT(M69:O69)=0,"",SUM(M69:O69))</f>
        <v/>
      </c>
      <c r="Q69" s="28" t="str">
        <f t="shared" ref="Q69:Q132" si="12">IF(AND(L69="",P69=""),"",SUM(L69,P69))</f>
        <v/>
      </c>
      <c r="R69" s="31" t="str">
        <f t="shared" ref="R69:R100" si="13">IF(OR(Q69="",Q68=""),"",Q69-Q68)</f>
        <v/>
      </c>
      <c r="S69" s="33" t="str">
        <f t="shared" ref="S69:S100" si="14">IFERROR((Q69-Q68)/Q68,"")</f>
        <v/>
      </c>
    </row>
    <row r="70" spans="1:19" ht="14.25" customHeight="1" x14ac:dyDescent="0.4">
      <c r="A70" s="18">
        <f t="shared" si="9"/>
        <v>46623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6" t="str">
        <f t="shared" si="10"/>
        <v/>
      </c>
      <c r="M70" s="25"/>
      <c r="N70" s="25"/>
      <c r="O70" s="25"/>
      <c r="P70" s="27" t="str">
        <f t="shared" si="11"/>
        <v/>
      </c>
      <c r="Q70" s="28" t="str">
        <f t="shared" si="12"/>
        <v/>
      </c>
      <c r="R70" s="29" t="str">
        <f t="shared" si="13"/>
        <v/>
      </c>
      <c r="S70" s="32" t="str">
        <f t="shared" si="14"/>
        <v/>
      </c>
    </row>
    <row r="71" spans="1:19" ht="14.25" customHeight="1" x14ac:dyDescent="0.4">
      <c r="A71" s="19">
        <f t="shared" si="9"/>
        <v>46630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26" t="str">
        <f t="shared" si="10"/>
        <v/>
      </c>
      <c r="M71" s="30"/>
      <c r="N71" s="30"/>
      <c r="O71" s="30"/>
      <c r="P71" s="27" t="str">
        <f t="shared" si="11"/>
        <v/>
      </c>
      <c r="Q71" s="28" t="str">
        <f t="shared" si="12"/>
        <v/>
      </c>
      <c r="R71" s="31" t="str">
        <f t="shared" si="13"/>
        <v/>
      </c>
      <c r="S71" s="33" t="str">
        <f t="shared" si="14"/>
        <v/>
      </c>
    </row>
    <row r="72" spans="1:19" ht="14.25" customHeight="1" x14ac:dyDescent="0.4">
      <c r="A72" s="18">
        <f t="shared" si="9"/>
        <v>46637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6" t="str">
        <f t="shared" si="10"/>
        <v/>
      </c>
      <c r="M72" s="25"/>
      <c r="N72" s="25"/>
      <c r="O72" s="25"/>
      <c r="P72" s="27" t="str">
        <f t="shared" si="11"/>
        <v/>
      </c>
      <c r="Q72" s="28" t="str">
        <f t="shared" si="12"/>
        <v/>
      </c>
      <c r="R72" s="29" t="str">
        <f t="shared" si="13"/>
        <v/>
      </c>
      <c r="S72" s="32" t="str">
        <f t="shared" si="14"/>
        <v/>
      </c>
    </row>
    <row r="73" spans="1:19" ht="14.25" customHeight="1" x14ac:dyDescent="0.4">
      <c r="A73" s="19">
        <f t="shared" si="9"/>
        <v>46644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26" t="str">
        <f t="shared" si="10"/>
        <v/>
      </c>
      <c r="M73" s="30"/>
      <c r="N73" s="30"/>
      <c r="O73" s="30"/>
      <c r="P73" s="27" t="str">
        <f t="shared" si="11"/>
        <v/>
      </c>
      <c r="Q73" s="28" t="str">
        <f t="shared" si="12"/>
        <v/>
      </c>
      <c r="R73" s="31" t="str">
        <f t="shared" si="13"/>
        <v/>
      </c>
      <c r="S73" s="33" t="str">
        <f t="shared" si="14"/>
        <v/>
      </c>
    </row>
    <row r="74" spans="1:19" ht="14.25" customHeight="1" x14ac:dyDescent="0.4">
      <c r="A74" s="18">
        <f t="shared" si="9"/>
        <v>46651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6" t="str">
        <f t="shared" si="10"/>
        <v/>
      </c>
      <c r="M74" s="25"/>
      <c r="N74" s="25"/>
      <c r="O74" s="25"/>
      <c r="P74" s="27" t="str">
        <f t="shared" si="11"/>
        <v/>
      </c>
      <c r="Q74" s="28" t="str">
        <f t="shared" si="12"/>
        <v/>
      </c>
      <c r="R74" s="29" t="str">
        <f t="shared" si="13"/>
        <v/>
      </c>
      <c r="S74" s="32" t="str">
        <f t="shared" si="14"/>
        <v/>
      </c>
    </row>
    <row r="75" spans="1:19" ht="14.25" customHeight="1" x14ac:dyDescent="0.4">
      <c r="A75" s="19">
        <f t="shared" si="9"/>
        <v>46658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26" t="str">
        <f t="shared" si="10"/>
        <v/>
      </c>
      <c r="M75" s="30"/>
      <c r="N75" s="30"/>
      <c r="O75" s="30"/>
      <c r="P75" s="27" t="str">
        <f t="shared" si="11"/>
        <v/>
      </c>
      <c r="Q75" s="28" t="str">
        <f t="shared" si="12"/>
        <v/>
      </c>
      <c r="R75" s="31" t="str">
        <f t="shared" si="13"/>
        <v/>
      </c>
      <c r="S75" s="33" t="str">
        <f t="shared" si="14"/>
        <v/>
      </c>
    </row>
    <row r="76" spans="1:19" ht="14.25" customHeight="1" x14ac:dyDescent="0.4">
      <c r="A76" s="18">
        <f t="shared" si="9"/>
        <v>46665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6" t="str">
        <f t="shared" si="10"/>
        <v/>
      </c>
      <c r="M76" s="25"/>
      <c r="N76" s="25"/>
      <c r="O76" s="25"/>
      <c r="P76" s="27" t="str">
        <f t="shared" si="11"/>
        <v/>
      </c>
      <c r="Q76" s="28" t="str">
        <f t="shared" si="12"/>
        <v/>
      </c>
      <c r="R76" s="29" t="str">
        <f t="shared" si="13"/>
        <v/>
      </c>
      <c r="S76" s="32" t="str">
        <f t="shared" si="14"/>
        <v/>
      </c>
    </row>
    <row r="77" spans="1:19" ht="14.25" customHeight="1" x14ac:dyDescent="0.4">
      <c r="A77" s="19">
        <f t="shared" si="9"/>
        <v>46672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26" t="str">
        <f t="shared" si="10"/>
        <v/>
      </c>
      <c r="M77" s="30"/>
      <c r="N77" s="30"/>
      <c r="O77" s="30"/>
      <c r="P77" s="27" t="str">
        <f t="shared" si="11"/>
        <v/>
      </c>
      <c r="Q77" s="28" t="str">
        <f t="shared" si="12"/>
        <v/>
      </c>
      <c r="R77" s="31" t="str">
        <f t="shared" si="13"/>
        <v/>
      </c>
      <c r="S77" s="33" t="str">
        <f t="shared" si="14"/>
        <v/>
      </c>
    </row>
    <row r="78" spans="1:19" ht="14.25" customHeight="1" x14ac:dyDescent="0.4">
      <c r="A78" s="18">
        <f t="shared" si="9"/>
        <v>46679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6" t="str">
        <f t="shared" si="10"/>
        <v/>
      </c>
      <c r="M78" s="25"/>
      <c r="N78" s="25"/>
      <c r="O78" s="25"/>
      <c r="P78" s="27" t="str">
        <f t="shared" si="11"/>
        <v/>
      </c>
      <c r="Q78" s="28" t="str">
        <f t="shared" si="12"/>
        <v/>
      </c>
      <c r="R78" s="29" t="str">
        <f t="shared" si="13"/>
        <v/>
      </c>
      <c r="S78" s="32" t="str">
        <f t="shared" si="14"/>
        <v/>
      </c>
    </row>
    <row r="79" spans="1:19" ht="14.25" customHeight="1" x14ac:dyDescent="0.4">
      <c r="A79" s="19">
        <f t="shared" si="9"/>
        <v>46686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26" t="str">
        <f t="shared" si="10"/>
        <v/>
      </c>
      <c r="M79" s="30"/>
      <c r="N79" s="30"/>
      <c r="O79" s="30"/>
      <c r="P79" s="27" t="str">
        <f t="shared" si="11"/>
        <v/>
      </c>
      <c r="Q79" s="28" t="str">
        <f t="shared" si="12"/>
        <v/>
      </c>
      <c r="R79" s="31" t="str">
        <f t="shared" si="13"/>
        <v/>
      </c>
      <c r="S79" s="33" t="str">
        <f t="shared" si="14"/>
        <v/>
      </c>
    </row>
    <row r="80" spans="1:19" ht="14.25" customHeight="1" x14ac:dyDescent="0.4">
      <c r="A80" s="18">
        <f t="shared" si="9"/>
        <v>46693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6" t="str">
        <f t="shared" si="10"/>
        <v/>
      </c>
      <c r="M80" s="25"/>
      <c r="N80" s="25"/>
      <c r="O80" s="25"/>
      <c r="P80" s="27" t="str">
        <f t="shared" si="11"/>
        <v/>
      </c>
      <c r="Q80" s="28" t="str">
        <f t="shared" si="12"/>
        <v/>
      </c>
      <c r="R80" s="29" t="str">
        <f t="shared" si="13"/>
        <v/>
      </c>
      <c r="S80" s="32" t="str">
        <f t="shared" si="14"/>
        <v/>
      </c>
    </row>
    <row r="81" spans="1:19" ht="14.25" customHeight="1" x14ac:dyDescent="0.4">
      <c r="A81" s="19">
        <f t="shared" si="9"/>
        <v>46700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26" t="str">
        <f t="shared" si="10"/>
        <v/>
      </c>
      <c r="M81" s="30"/>
      <c r="N81" s="30"/>
      <c r="O81" s="30"/>
      <c r="P81" s="27" t="str">
        <f t="shared" si="11"/>
        <v/>
      </c>
      <c r="Q81" s="28" t="str">
        <f t="shared" si="12"/>
        <v/>
      </c>
      <c r="R81" s="31" t="str">
        <f t="shared" si="13"/>
        <v/>
      </c>
      <c r="S81" s="33" t="str">
        <f t="shared" si="14"/>
        <v/>
      </c>
    </row>
    <row r="82" spans="1:19" ht="14.25" customHeight="1" x14ac:dyDescent="0.4">
      <c r="A82" s="18">
        <f t="shared" si="9"/>
        <v>46707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6" t="str">
        <f t="shared" si="10"/>
        <v/>
      </c>
      <c r="M82" s="25"/>
      <c r="N82" s="25"/>
      <c r="O82" s="25"/>
      <c r="P82" s="27" t="str">
        <f t="shared" si="11"/>
        <v/>
      </c>
      <c r="Q82" s="28" t="str">
        <f t="shared" si="12"/>
        <v/>
      </c>
      <c r="R82" s="29" t="str">
        <f t="shared" si="13"/>
        <v/>
      </c>
      <c r="S82" s="32" t="str">
        <f t="shared" si="14"/>
        <v/>
      </c>
    </row>
    <row r="83" spans="1:19" ht="14.25" customHeight="1" x14ac:dyDescent="0.4">
      <c r="A83" s="19">
        <f t="shared" si="9"/>
        <v>46714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26" t="str">
        <f t="shared" si="10"/>
        <v/>
      </c>
      <c r="M83" s="30"/>
      <c r="N83" s="30"/>
      <c r="O83" s="30"/>
      <c r="P83" s="27" t="str">
        <f t="shared" si="11"/>
        <v/>
      </c>
      <c r="Q83" s="28" t="str">
        <f t="shared" si="12"/>
        <v/>
      </c>
      <c r="R83" s="31" t="str">
        <f t="shared" si="13"/>
        <v/>
      </c>
      <c r="S83" s="33" t="str">
        <f t="shared" si="14"/>
        <v/>
      </c>
    </row>
    <row r="84" spans="1:19" ht="14.25" customHeight="1" x14ac:dyDescent="0.4">
      <c r="A84" s="18">
        <f t="shared" si="9"/>
        <v>46721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6" t="str">
        <f t="shared" si="10"/>
        <v/>
      </c>
      <c r="M84" s="25"/>
      <c r="N84" s="25"/>
      <c r="O84" s="25"/>
      <c r="P84" s="27" t="str">
        <f t="shared" si="11"/>
        <v/>
      </c>
      <c r="Q84" s="28" t="str">
        <f t="shared" si="12"/>
        <v/>
      </c>
      <c r="R84" s="29" t="str">
        <f t="shared" si="13"/>
        <v/>
      </c>
      <c r="S84" s="32" t="str">
        <f t="shared" si="14"/>
        <v/>
      </c>
    </row>
    <row r="85" spans="1:19" ht="14.25" customHeight="1" x14ac:dyDescent="0.4">
      <c r="A85" s="19">
        <f t="shared" si="9"/>
        <v>46728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26" t="str">
        <f t="shared" si="10"/>
        <v/>
      </c>
      <c r="M85" s="30"/>
      <c r="N85" s="30"/>
      <c r="O85" s="30"/>
      <c r="P85" s="27" t="str">
        <f t="shared" si="11"/>
        <v/>
      </c>
      <c r="Q85" s="28" t="str">
        <f t="shared" si="12"/>
        <v/>
      </c>
      <c r="R85" s="31" t="str">
        <f t="shared" si="13"/>
        <v/>
      </c>
      <c r="S85" s="33" t="str">
        <f t="shared" si="14"/>
        <v/>
      </c>
    </row>
    <row r="86" spans="1:19" ht="14.25" customHeight="1" x14ac:dyDescent="0.4">
      <c r="A86" s="18">
        <f t="shared" si="9"/>
        <v>46735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6" t="str">
        <f t="shared" si="10"/>
        <v/>
      </c>
      <c r="M86" s="25"/>
      <c r="N86" s="25"/>
      <c r="O86" s="25"/>
      <c r="P86" s="27" t="str">
        <f t="shared" si="11"/>
        <v/>
      </c>
      <c r="Q86" s="28" t="str">
        <f t="shared" si="12"/>
        <v/>
      </c>
      <c r="R86" s="29" t="str">
        <f t="shared" si="13"/>
        <v/>
      </c>
      <c r="S86" s="32" t="str">
        <f t="shared" si="14"/>
        <v/>
      </c>
    </row>
    <row r="87" spans="1:19" ht="14.25" customHeight="1" x14ac:dyDescent="0.4">
      <c r="A87" s="19">
        <f t="shared" si="9"/>
        <v>46742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26" t="str">
        <f t="shared" si="10"/>
        <v/>
      </c>
      <c r="M87" s="30"/>
      <c r="N87" s="30"/>
      <c r="O87" s="30"/>
      <c r="P87" s="27" t="str">
        <f t="shared" si="11"/>
        <v/>
      </c>
      <c r="Q87" s="28" t="str">
        <f t="shared" si="12"/>
        <v/>
      </c>
      <c r="R87" s="31" t="str">
        <f t="shared" si="13"/>
        <v/>
      </c>
      <c r="S87" s="33" t="str">
        <f t="shared" si="14"/>
        <v/>
      </c>
    </row>
    <row r="88" spans="1:19" ht="14.25" customHeight="1" x14ac:dyDescent="0.4">
      <c r="A88" s="18">
        <f t="shared" si="9"/>
        <v>46749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6" t="str">
        <f t="shared" si="10"/>
        <v/>
      </c>
      <c r="M88" s="25"/>
      <c r="N88" s="25"/>
      <c r="O88" s="25"/>
      <c r="P88" s="27" t="str">
        <f t="shared" si="11"/>
        <v/>
      </c>
      <c r="Q88" s="28" t="str">
        <f t="shared" si="12"/>
        <v/>
      </c>
      <c r="R88" s="29" t="str">
        <f t="shared" si="13"/>
        <v/>
      </c>
      <c r="S88" s="32" t="str">
        <f t="shared" si="14"/>
        <v/>
      </c>
    </row>
    <row r="89" spans="1:19" ht="14.25" customHeight="1" x14ac:dyDescent="0.4">
      <c r="A89" s="19">
        <f t="shared" si="9"/>
        <v>46756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26" t="str">
        <f t="shared" si="10"/>
        <v/>
      </c>
      <c r="M89" s="30"/>
      <c r="N89" s="30"/>
      <c r="O89" s="30"/>
      <c r="P89" s="27" t="str">
        <f t="shared" si="11"/>
        <v/>
      </c>
      <c r="Q89" s="28" t="str">
        <f t="shared" si="12"/>
        <v/>
      </c>
      <c r="R89" s="31" t="str">
        <f t="shared" si="13"/>
        <v/>
      </c>
      <c r="S89" s="33" t="str">
        <f t="shared" si="14"/>
        <v/>
      </c>
    </row>
    <row r="90" spans="1:19" ht="14.25" customHeight="1" x14ac:dyDescent="0.4">
      <c r="A90" s="18">
        <f t="shared" si="9"/>
        <v>46763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6" t="str">
        <f t="shared" si="10"/>
        <v/>
      </c>
      <c r="M90" s="25"/>
      <c r="N90" s="25"/>
      <c r="O90" s="25"/>
      <c r="P90" s="27" t="str">
        <f t="shared" si="11"/>
        <v/>
      </c>
      <c r="Q90" s="28" t="str">
        <f t="shared" si="12"/>
        <v/>
      </c>
      <c r="R90" s="29" t="str">
        <f t="shared" si="13"/>
        <v/>
      </c>
      <c r="S90" s="32" t="str">
        <f t="shared" si="14"/>
        <v/>
      </c>
    </row>
    <row r="91" spans="1:19" ht="14.25" customHeight="1" x14ac:dyDescent="0.4">
      <c r="A91" s="19">
        <f t="shared" si="9"/>
        <v>46770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26" t="str">
        <f t="shared" si="10"/>
        <v/>
      </c>
      <c r="M91" s="30"/>
      <c r="N91" s="30"/>
      <c r="O91" s="30"/>
      <c r="P91" s="27" t="str">
        <f t="shared" si="11"/>
        <v/>
      </c>
      <c r="Q91" s="28" t="str">
        <f t="shared" si="12"/>
        <v/>
      </c>
      <c r="R91" s="31" t="str">
        <f t="shared" si="13"/>
        <v/>
      </c>
      <c r="S91" s="33" t="str">
        <f t="shared" si="14"/>
        <v/>
      </c>
    </row>
    <row r="92" spans="1:19" ht="14.25" customHeight="1" x14ac:dyDescent="0.4">
      <c r="A92" s="18">
        <f t="shared" si="9"/>
        <v>46777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6" t="str">
        <f t="shared" si="10"/>
        <v/>
      </c>
      <c r="M92" s="25"/>
      <c r="N92" s="25"/>
      <c r="O92" s="25"/>
      <c r="P92" s="27" t="str">
        <f t="shared" si="11"/>
        <v/>
      </c>
      <c r="Q92" s="28" t="str">
        <f t="shared" si="12"/>
        <v/>
      </c>
      <c r="R92" s="29" t="str">
        <f t="shared" si="13"/>
        <v/>
      </c>
      <c r="S92" s="32" t="str">
        <f t="shared" si="14"/>
        <v/>
      </c>
    </row>
    <row r="93" spans="1:19" ht="14.25" customHeight="1" x14ac:dyDescent="0.4">
      <c r="A93" s="19">
        <f t="shared" si="9"/>
        <v>46784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26" t="str">
        <f t="shared" si="10"/>
        <v/>
      </c>
      <c r="M93" s="30"/>
      <c r="N93" s="30"/>
      <c r="O93" s="30"/>
      <c r="P93" s="27" t="str">
        <f t="shared" si="11"/>
        <v/>
      </c>
      <c r="Q93" s="28" t="str">
        <f t="shared" si="12"/>
        <v/>
      </c>
      <c r="R93" s="31" t="str">
        <f t="shared" si="13"/>
        <v/>
      </c>
      <c r="S93" s="33" t="str">
        <f t="shared" si="14"/>
        <v/>
      </c>
    </row>
    <row r="94" spans="1:19" ht="14.25" customHeight="1" x14ac:dyDescent="0.4">
      <c r="A94" s="18">
        <f t="shared" si="9"/>
        <v>46791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6" t="str">
        <f t="shared" si="10"/>
        <v/>
      </c>
      <c r="M94" s="25"/>
      <c r="N94" s="25"/>
      <c r="O94" s="25"/>
      <c r="P94" s="27" t="str">
        <f t="shared" si="11"/>
        <v/>
      </c>
      <c r="Q94" s="28" t="str">
        <f t="shared" si="12"/>
        <v/>
      </c>
      <c r="R94" s="29" t="str">
        <f t="shared" si="13"/>
        <v/>
      </c>
      <c r="S94" s="32" t="str">
        <f t="shared" si="14"/>
        <v/>
      </c>
    </row>
    <row r="95" spans="1:19" ht="14.25" customHeight="1" x14ac:dyDescent="0.4">
      <c r="A95" s="19">
        <f t="shared" si="9"/>
        <v>46798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26" t="str">
        <f t="shared" si="10"/>
        <v/>
      </c>
      <c r="M95" s="30"/>
      <c r="N95" s="30"/>
      <c r="O95" s="30"/>
      <c r="P95" s="27" t="str">
        <f t="shared" si="11"/>
        <v/>
      </c>
      <c r="Q95" s="28" t="str">
        <f t="shared" si="12"/>
        <v/>
      </c>
      <c r="R95" s="31" t="str">
        <f t="shared" si="13"/>
        <v/>
      </c>
      <c r="S95" s="33" t="str">
        <f t="shared" si="14"/>
        <v/>
      </c>
    </row>
    <row r="96" spans="1:19" ht="14.25" customHeight="1" x14ac:dyDescent="0.4">
      <c r="A96" s="18">
        <f t="shared" si="9"/>
        <v>46805</v>
      </c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6" t="str">
        <f t="shared" si="10"/>
        <v/>
      </c>
      <c r="M96" s="25"/>
      <c r="N96" s="25"/>
      <c r="O96" s="25"/>
      <c r="P96" s="27" t="str">
        <f t="shared" si="11"/>
        <v/>
      </c>
      <c r="Q96" s="28" t="str">
        <f t="shared" si="12"/>
        <v/>
      </c>
      <c r="R96" s="29" t="str">
        <f t="shared" si="13"/>
        <v/>
      </c>
      <c r="S96" s="32" t="str">
        <f t="shared" si="14"/>
        <v/>
      </c>
    </row>
    <row r="97" spans="1:19" ht="14.25" customHeight="1" x14ac:dyDescent="0.4">
      <c r="A97" s="19">
        <f t="shared" si="9"/>
        <v>46812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26" t="str">
        <f t="shared" si="10"/>
        <v/>
      </c>
      <c r="M97" s="30"/>
      <c r="N97" s="30"/>
      <c r="O97" s="30"/>
      <c r="P97" s="27" t="str">
        <f t="shared" si="11"/>
        <v/>
      </c>
      <c r="Q97" s="28" t="str">
        <f t="shared" si="12"/>
        <v/>
      </c>
      <c r="R97" s="31" t="str">
        <f t="shared" si="13"/>
        <v/>
      </c>
      <c r="S97" s="33" t="str">
        <f t="shared" si="14"/>
        <v/>
      </c>
    </row>
    <row r="98" spans="1:19" ht="14.25" customHeight="1" x14ac:dyDescent="0.4">
      <c r="A98" s="18">
        <f t="shared" si="9"/>
        <v>46819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6" t="str">
        <f t="shared" si="10"/>
        <v/>
      </c>
      <c r="M98" s="25"/>
      <c r="N98" s="25"/>
      <c r="O98" s="25"/>
      <c r="P98" s="27" t="str">
        <f t="shared" si="11"/>
        <v/>
      </c>
      <c r="Q98" s="28" t="str">
        <f t="shared" si="12"/>
        <v/>
      </c>
      <c r="R98" s="29" t="str">
        <f t="shared" si="13"/>
        <v/>
      </c>
      <c r="S98" s="32" t="str">
        <f t="shared" si="14"/>
        <v/>
      </c>
    </row>
    <row r="99" spans="1:19" ht="14.25" customHeight="1" x14ac:dyDescent="0.4">
      <c r="A99" s="19">
        <f t="shared" si="9"/>
        <v>46826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26" t="str">
        <f t="shared" si="10"/>
        <v/>
      </c>
      <c r="M99" s="30"/>
      <c r="N99" s="30"/>
      <c r="O99" s="30"/>
      <c r="P99" s="27" t="str">
        <f t="shared" si="11"/>
        <v/>
      </c>
      <c r="Q99" s="28" t="str">
        <f t="shared" si="12"/>
        <v/>
      </c>
      <c r="R99" s="31" t="str">
        <f t="shared" si="13"/>
        <v/>
      </c>
      <c r="S99" s="33" t="str">
        <f t="shared" si="14"/>
        <v/>
      </c>
    </row>
    <row r="100" spans="1:19" ht="14.25" customHeight="1" x14ac:dyDescent="0.4">
      <c r="A100" s="18">
        <f t="shared" si="9"/>
        <v>46833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6" t="str">
        <f t="shared" si="10"/>
        <v/>
      </c>
      <c r="M100" s="25"/>
      <c r="N100" s="25"/>
      <c r="O100" s="25"/>
      <c r="P100" s="27" t="str">
        <f t="shared" si="11"/>
        <v/>
      </c>
      <c r="Q100" s="28" t="str">
        <f t="shared" si="12"/>
        <v/>
      </c>
      <c r="R100" s="29" t="str">
        <f t="shared" si="13"/>
        <v/>
      </c>
      <c r="S100" s="32" t="str">
        <f t="shared" si="14"/>
        <v/>
      </c>
    </row>
    <row r="101" spans="1:19" ht="14.25" customHeight="1" x14ac:dyDescent="0.4">
      <c r="A101" s="19">
        <f t="shared" ref="A101:A132" si="15">A100+7</f>
        <v>46840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26" t="str">
        <f t="shared" si="10"/>
        <v/>
      </c>
      <c r="M101" s="30"/>
      <c r="N101" s="30"/>
      <c r="O101" s="30"/>
      <c r="P101" s="27" t="str">
        <f t="shared" si="11"/>
        <v/>
      </c>
      <c r="Q101" s="28" t="str">
        <f t="shared" si="12"/>
        <v/>
      </c>
      <c r="R101" s="31" t="str">
        <f t="shared" ref="R101:R132" si="16">IF(OR(Q101="",Q100=""),"",Q101-Q100)</f>
        <v/>
      </c>
      <c r="S101" s="33" t="str">
        <f t="shared" ref="S101:S132" si="17">IFERROR((Q101-Q100)/Q100,"")</f>
        <v/>
      </c>
    </row>
    <row r="102" spans="1:19" ht="14.25" customHeight="1" x14ac:dyDescent="0.4">
      <c r="A102" s="18">
        <f t="shared" si="15"/>
        <v>46847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6" t="str">
        <f t="shared" si="10"/>
        <v/>
      </c>
      <c r="M102" s="25"/>
      <c r="N102" s="25"/>
      <c r="O102" s="25"/>
      <c r="P102" s="27" t="str">
        <f t="shared" si="11"/>
        <v/>
      </c>
      <c r="Q102" s="28" t="str">
        <f t="shared" si="12"/>
        <v/>
      </c>
      <c r="R102" s="29" t="str">
        <f t="shared" si="16"/>
        <v/>
      </c>
      <c r="S102" s="32" t="str">
        <f t="shared" si="17"/>
        <v/>
      </c>
    </row>
    <row r="103" spans="1:19" ht="14.25" customHeight="1" x14ac:dyDescent="0.4">
      <c r="A103" s="19">
        <f t="shared" si="15"/>
        <v>46854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26" t="str">
        <f t="shared" si="10"/>
        <v/>
      </c>
      <c r="M103" s="30"/>
      <c r="N103" s="30"/>
      <c r="O103" s="30"/>
      <c r="P103" s="27" t="str">
        <f t="shared" si="11"/>
        <v/>
      </c>
      <c r="Q103" s="28" t="str">
        <f t="shared" si="12"/>
        <v/>
      </c>
      <c r="R103" s="31" t="str">
        <f t="shared" si="16"/>
        <v/>
      </c>
      <c r="S103" s="33" t="str">
        <f t="shared" si="17"/>
        <v/>
      </c>
    </row>
    <row r="104" spans="1:19" ht="14.25" customHeight="1" x14ac:dyDescent="0.4">
      <c r="A104" s="18">
        <f t="shared" si="15"/>
        <v>46861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6" t="str">
        <f t="shared" si="10"/>
        <v/>
      </c>
      <c r="M104" s="25"/>
      <c r="N104" s="25"/>
      <c r="O104" s="25"/>
      <c r="P104" s="27" t="str">
        <f t="shared" si="11"/>
        <v/>
      </c>
      <c r="Q104" s="28" t="str">
        <f t="shared" si="12"/>
        <v/>
      </c>
      <c r="R104" s="29" t="str">
        <f t="shared" si="16"/>
        <v/>
      </c>
      <c r="S104" s="32" t="str">
        <f t="shared" si="17"/>
        <v/>
      </c>
    </row>
    <row r="105" spans="1:19" ht="14.25" customHeight="1" x14ac:dyDescent="0.4">
      <c r="A105" s="19">
        <f t="shared" si="15"/>
        <v>46868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26" t="str">
        <f t="shared" si="10"/>
        <v/>
      </c>
      <c r="M105" s="30"/>
      <c r="N105" s="30"/>
      <c r="O105" s="30"/>
      <c r="P105" s="27" t="str">
        <f t="shared" si="11"/>
        <v/>
      </c>
      <c r="Q105" s="28" t="str">
        <f t="shared" si="12"/>
        <v/>
      </c>
      <c r="R105" s="31" t="str">
        <f t="shared" si="16"/>
        <v/>
      </c>
      <c r="S105" s="33" t="str">
        <f t="shared" si="17"/>
        <v/>
      </c>
    </row>
    <row r="106" spans="1:19" ht="14.25" customHeight="1" x14ac:dyDescent="0.4">
      <c r="A106" s="18">
        <f t="shared" si="15"/>
        <v>46875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6" t="str">
        <f t="shared" si="10"/>
        <v/>
      </c>
      <c r="M106" s="25"/>
      <c r="N106" s="25"/>
      <c r="O106" s="25"/>
      <c r="P106" s="27" t="str">
        <f t="shared" si="11"/>
        <v/>
      </c>
      <c r="Q106" s="28" t="str">
        <f t="shared" si="12"/>
        <v/>
      </c>
      <c r="R106" s="29" t="str">
        <f t="shared" si="16"/>
        <v/>
      </c>
      <c r="S106" s="32" t="str">
        <f t="shared" si="17"/>
        <v/>
      </c>
    </row>
    <row r="107" spans="1:19" ht="14.25" customHeight="1" x14ac:dyDescent="0.4">
      <c r="A107" s="19">
        <f t="shared" si="15"/>
        <v>46882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26" t="str">
        <f t="shared" si="10"/>
        <v/>
      </c>
      <c r="M107" s="30"/>
      <c r="N107" s="30"/>
      <c r="O107" s="30"/>
      <c r="P107" s="27" t="str">
        <f t="shared" si="11"/>
        <v/>
      </c>
      <c r="Q107" s="28" t="str">
        <f t="shared" si="12"/>
        <v/>
      </c>
      <c r="R107" s="31" t="str">
        <f t="shared" si="16"/>
        <v/>
      </c>
      <c r="S107" s="33" t="str">
        <f t="shared" si="17"/>
        <v/>
      </c>
    </row>
    <row r="108" spans="1:19" ht="14.25" customHeight="1" x14ac:dyDescent="0.4">
      <c r="A108" s="18">
        <f t="shared" si="15"/>
        <v>46889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6" t="str">
        <f t="shared" si="10"/>
        <v/>
      </c>
      <c r="M108" s="25"/>
      <c r="N108" s="25"/>
      <c r="O108" s="25"/>
      <c r="P108" s="27" t="str">
        <f t="shared" si="11"/>
        <v/>
      </c>
      <c r="Q108" s="28" t="str">
        <f t="shared" si="12"/>
        <v/>
      </c>
      <c r="R108" s="29" t="str">
        <f t="shared" si="16"/>
        <v/>
      </c>
      <c r="S108" s="32" t="str">
        <f t="shared" si="17"/>
        <v/>
      </c>
    </row>
    <row r="109" spans="1:19" ht="14.25" customHeight="1" x14ac:dyDescent="0.4">
      <c r="A109" s="19">
        <f t="shared" si="15"/>
        <v>46896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26" t="str">
        <f t="shared" si="10"/>
        <v/>
      </c>
      <c r="M109" s="30"/>
      <c r="N109" s="30"/>
      <c r="O109" s="30"/>
      <c r="P109" s="27" t="str">
        <f t="shared" si="11"/>
        <v/>
      </c>
      <c r="Q109" s="28" t="str">
        <f t="shared" si="12"/>
        <v/>
      </c>
      <c r="R109" s="31" t="str">
        <f t="shared" si="16"/>
        <v/>
      </c>
      <c r="S109" s="33" t="str">
        <f t="shared" si="17"/>
        <v/>
      </c>
    </row>
    <row r="110" spans="1:19" ht="14.25" customHeight="1" x14ac:dyDescent="0.4">
      <c r="A110" s="18">
        <f t="shared" si="15"/>
        <v>46903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6" t="str">
        <f t="shared" si="10"/>
        <v/>
      </c>
      <c r="M110" s="25"/>
      <c r="N110" s="25"/>
      <c r="O110" s="25"/>
      <c r="P110" s="27" t="str">
        <f t="shared" si="11"/>
        <v/>
      </c>
      <c r="Q110" s="28" t="str">
        <f t="shared" si="12"/>
        <v/>
      </c>
      <c r="R110" s="29" t="str">
        <f t="shared" si="16"/>
        <v/>
      </c>
      <c r="S110" s="32" t="str">
        <f t="shared" si="17"/>
        <v/>
      </c>
    </row>
    <row r="111" spans="1:19" ht="14.25" customHeight="1" x14ac:dyDescent="0.4">
      <c r="A111" s="19">
        <f t="shared" si="15"/>
        <v>46910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26" t="str">
        <f t="shared" si="10"/>
        <v/>
      </c>
      <c r="M111" s="30"/>
      <c r="N111" s="30"/>
      <c r="O111" s="30"/>
      <c r="P111" s="27" t="str">
        <f t="shared" si="11"/>
        <v/>
      </c>
      <c r="Q111" s="28" t="str">
        <f t="shared" si="12"/>
        <v/>
      </c>
      <c r="R111" s="31" t="str">
        <f t="shared" si="16"/>
        <v/>
      </c>
      <c r="S111" s="33" t="str">
        <f t="shared" si="17"/>
        <v/>
      </c>
    </row>
    <row r="112" spans="1:19" ht="14.25" customHeight="1" x14ac:dyDescent="0.4">
      <c r="A112" s="18">
        <f t="shared" si="15"/>
        <v>46917</v>
      </c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6" t="str">
        <f t="shared" si="10"/>
        <v/>
      </c>
      <c r="M112" s="25"/>
      <c r="N112" s="25"/>
      <c r="O112" s="25"/>
      <c r="P112" s="27" t="str">
        <f t="shared" si="11"/>
        <v/>
      </c>
      <c r="Q112" s="28" t="str">
        <f t="shared" si="12"/>
        <v/>
      </c>
      <c r="R112" s="29" t="str">
        <f t="shared" si="16"/>
        <v/>
      </c>
      <c r="S112" s="32" t="str">
        <f t="shared" si="17"/>
        <v/>
      </c>
    </row>
    <row r="113" spans="1:19" ht="14.25" customHeight="1" x14ac:dyDescent="0.4">
      <c r="A113" s="19">
        <f t="shared" si="15"/>
        <v>46924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26" t="str">
        <f t="shared" si="10"/>
        <v/>
      </c>
      <c r="M113" s="30"/>
      <c r="N113" s="30"/>
      <c r="O113" s="30"/>
      <c r="P113" s="27" t="str">
        <f t="shared" si="11"/>
        <v/>
      </c>
      <c r="Q113" s="28" t="str">
        <f t="shared" si="12"/>
        <v/>
      </c>
      <c r="R113" s="31" t="str">
        <f t="shared" si="16"/>
        <v/>
      </c>
      <c r="S113" s="33" t="str">
        <f t="shared" si="17"/>
        <v/>
      </c>
    </row>
    <row r="114" spans="1:19" ht="14.25" customHeight="1" x14ac:dyDescent="0.4">
      <c r="A114" s="18">
        <f t="shared" si="15"/>
        <v>46931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6" t="str">
        <f t="shared" si="10"/>
        <v/>
      </c>
      <c r="M114" s="25"/>
      <c r="N114" s="25"/>
      <c r="O114" s="25"/>
      <c r="P114" s="27" t="str">
        <f t="shared" si="11"/>
        <v/>
      </c>
      <c r="Q114" s="28" t="str">
        <f t="shared" si="12"/>
        <v/>
      </c>
      <c r="R114" s="29" t="str">
        <f t="shared" si="16"/>
        <v/>
      </c>
      <c r="S114" s="32" t="str">
        <f t="shared" si="17"/>
        <v/>
      </c>
    </row>
    <row r="115" spans="1:19" ht="14.25" customHeight="1" x14ac:dyDescent="0.4">
      <c r="A115" s="19">
        <f t="shared" si="15"/>
        <v>46938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26" t="str">
        <f t="shared" si="10"/>
        <v/>
      </c>
      <c r="M115" s="30"/>
      <c r="N115" s="30"/>
      <c r="O115" s="30"/>
      <c r="P115" s="27" t="str">
        <f t="shared" si="11"/>
        <v/>
      </c>
      <c r="Q115" s="28" t="str">
        <f t="shared" si="12"/>
        <v/>
      </c>
      <c r="R115" s="31" t="str">
        <f t="shared" si="16"/>
        <v/>
      </c>
      <c r="S115" s="33" t="str">
        <f t="shared" si="17"/>
        <v/>
      </c>
    </row>
    <row r="116" spans="1:19" ht="14.25" customHeight="1" x14ac:dyDescent="0.4">
      <c r="A116" s="18">
        <f t="shared" si="15"/>
        <v>46945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6" t="str">
        <f t="shared" si="10"/>
        <v/>
      </c>
      <c r="M116" s="25"/>
      <c r="N116" s="25"/>
      <c r="O116" s="25"/>
      <c r="P116" s="27" t="str">
        <f t="shared" si="11"/>
        <v/>
      </c>
      <c r="Q116" s="28" t="str">
        <f t="shared" si="12"/>
        <v/>
      </c>
      <c r="R116" s="29" t="str">
        <f t="shared" si="16"/>
        <v/>
      </c>
      <c r="S116" s="32" t="str">
        <f t="shared" si="17"/>
        <v/>
      </c>
    </row>
    <row r="117" spans="1:19" ht="14.25" customHeight="1" x14ac:dyDescent="0.4">
      <c r="A117" s="19">
        <f t="shared" si="15"/>
        <v>46952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26" t="str">
        <f t="shared" si="10"/>
        <v/>
      </c>
      <c r="M117" s="30"/>
      <c r="N117" s="30"/>
      <c r="O117" s="30"/>
      <c r="P117" s="27" t="str">
        <f t="shared" si="11"/>
        <v/>
      </c>
      <c r="Q117" s="28" t="str">
        <f t="shared" si="12"/>
        <v/>
      </c>
      <c r="R117" s="31" t="str">
        <f t="shared" si="16"/>
        <v/>
      </c>
      <c r="S117" s="33" t="str">
        <f t="shared" si="17"/>
        <v/>
      </c>
    </row>
    <row r="118" spans="1:19" ht="14.25" customHeight="1" x14ac:dyDescent="0.4">
      <c r="A118" s="18">
        <f t="shared" si="15"/>
        <v>46959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6" t="str">
        <f t="shared" si="10"/>
        <v/>
      </c>
      <c r="M118" s="25"/>
      <c r="N118" s="25"/>
      <c r="O118" s="25"/>
      <c r="P118" s="27" t="str">
        <f t="shared" si="11"/>
        <v/>
      </c>
      <c r="Q118" s="28" t="str">
        <f t="shared" si="12"/>
        <v/>
      </c>
      <c r="R118" s="29" t="str">
        <f t="shared" si="16"/>
        <v/>
      </c>
      <c r="S118" s="32" t="str">
        <f t="shared" si="17"/>
        <v/>
      </c>
    </row>
    <row r="119" spans="1:19" ht="14.25" customHeight="1" x14ac:dyDescent="0.4">
      <c r="A119" s="19">
        <f t="shared" si="15"/>
        <v>46966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26" t="str">
        <f t="shared" si="10"/>
        <v/>
      </c>
      <c r="M119" s="30"/>
      <c r="N119" s="30"/>
      <c r="O119" s="30"/>
      <c r="P119" s="27" t="str">
        <f t="shared" si="11"/>
        <v/>
      </c>
      <c r="Q119" s="28" t="str">
        <f t="shared" si="12"/>
        <v/>
      </c>
      <c r="R119" s="31" t="str">
        <f t="shared" si="16"/>
        <v/>
      </c>
      <c r="S119" s="33" t="str">
        <f t="shared" si="17"/>
        <v/>
      </c>
    </row>
    <row r="120" spans="1:19" ht="14.25" customHeight="1" x14ac:dyDescent="0.4">
      <c r="A120" s="18">
        <f t="shared" si="15"/>
        <v>46973</v>
      </c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6" t="str">
        <f t="shared" si="10"/>
        <v/>
      </c>
      <c r="M120" s="25"/>
      <c r="N120" s="25"/>
      <c r="O120" s="25"/>
      <c r="P120" s="27" t="str">
        <f t="shared" si="11"/>
        <v/>
      </c>
      <c r="Q120" s="28" t="str">
        <f t="shared" si="12"/>
        <v/>
      </c>
      <c r="R120" s="29" t="str">
        <f t="shared" si="16"/>
        <v/>
      </c>
      <c r="S120" s="32" t="str">
        <f t="shared" si="17"/>
        <v/>
      </c>
    </row>
    <row r="121" spans="1:19" ht="14.25" customHeight="1" x14ac:dyDescent="0.4">
      <c r="A121" s="19">
        <f t="shared" si="15"/>
        <v>46980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26" t="str">
        <f t="shared" si="10"/>
        <v/>
      </c>
      <c r="M121" s="30"/>
      <c r="N121" s="30"/>
      <c r="O121" s="30"/>
      <c r="P121" s="27" t="str">
        <f t="shared" si="11"/>
        <v/>
      </c>
      <c r="Q121" s="28" t="str">
        <f t="shared" si="12"/>
        <v/>
      </c>
      <c r="R121" s="31" t="str">
        <f t="shared" si="16"/>
        <v/>
      </c>
      <c r="S121" s="33" t="str">
        <f t="shared" si="17"/>
        <v/>
      </c>
    </row>
    <row r="122" spans="1:19" ht="14.25" customHeight="1" x14ac:dyDescent="0.4">
      <c r="A122" s="18">
        <f t="shared" si="15"/>
        <v>46987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6" t="str">
        <f t="shared" si="10"/>
        <v/>
      </c>
      <c r="M122" s="25"/>
      <c r="N122" s="25"/>
      <c r="O122" s="25"/>
      <c r="P122" s="27" t="str">
        <f t="shared" si="11"/>
        <v/>
      </c>
      <c r="Q122" s="28" t="str">
        <f t="shared" si="12"/>
        <v/>
      </c>
      <c r="R122" s="29" t="str">
        <f t="shared" si="16"/>
        <v/>
      </c>
      <c r="S122" s="32" t="str">
        <f t="shared" si="17"/>
        <v/>
      </c>
    </row>
    <row r="123" spans="1:19" ht="14.25" customHeight="1" x14ac:dyDescent="0.4">
      <c r="A123" s="19">
        <f t="shared" si="15"/>
        <v>46994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26" t="str">
        <f t="shared" si="10"/>
        <v/>
      </c>
      <c r="M123" s="30"/>
      <c r="N123" s="30"/>
      <c r="O123" s="30"/>
      <c r="P123" s="27" t="str">
        <f t="shared" si="11"/>
        <v/>
      </c>
      <c r="Q123" s="28" t="str">
        <f t="shared" si="12"/>
        <v/>
      </c>
      <c r="R123" s="31" t="str">
        <f t="shared" si="16"/>
        <v/>
      </c>
      <c r="S123" s="33" t="str">
        <f t="shared" si="17"/>
        <v/>
      </c>
    </row>
    <row r="124" spans="1:19" ht="14.25" customHeight="1" x14ac:dyDescent="0.4">
      <c r="A124" s="18">
        <f t="shared" si="15"/>
        <v>47001</v>
      </c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6" t="str">
        <f t="shared" si="10"/>
        <v/>
      </c>
      <c r="M124" s="25"/>
      <c r="N124" s="25"/>
      <c r="O124" s="25"/>
      <c r="P124" s="27" t="str">
        <f t="shared" si="11"/>
        <v/>
      </c>
      <c r="Q124" s="28" t="str">
        <f t="shared" si="12"/>
        <v/>
      </c>
      <c r="R124" s="29" t="str">
        <f t="shared" si="16"/>
        <v/>
      </c>
      <c r="S124" s="32" t="str">
        <f t="shared" si="17"/>
        <v/>
      </c>
    </row>
    <row r="125" spans="1:19" ht="14.25" customHeight="1" x14ac:dyDescent="0.4">
      <c r="A125" s="19">
        <f t="shared" si="15"/>
        <v>47008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26" t="str">
        <f t="shared" si="10"/>
        <v/>
      </c>
      <c r="M125" s="30"/>
      <c r="N125" s="30"/>
      <c r="O125" s="30"/>
      <c r="P125" s="27" t="str">
        <f t="shared" si="11"/>
        <v/>
      </c>
      <c r="Q125" s="28" t="str">
        <f t="shared" si="12"/>
        <v/>
      </c>
      <c r="R125" s="31" t="str">
        <f t="shared" si="16"/>
        <v/>
      </c>
      <c r="S125" s="33" t="str">
        <f t="shared" si="17"/>
        <v/>
      </c>
    </row>
    <row r="126" spans="1:19" ht="14.25" customHeight="1" x14ac:dyDescent="0.4">
      <c r="A126" s="18">
        <f t="shared" si="15"/>
        <v>47015</v>
      </c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6" t="str">
        <f t="shared" si="10"/>
        <v/>
      </c>
      <c r="M126" s="25"/>
      <c r="N126" s="25"/>
      <c r="O126" s="25"/>
      <c r="P126" s="27" t="str">
        <f t="shared" si="11"/>
        <v/>
      </c>
      <c r="Q126" s="28" t="str">
        <f t="shared" si="12"/>
        <v/>
      </c>
      <c r="R126" s="29" t="str">
        <f t="shared" si="16"/>
        <v/>
      </c>
      <c r="S126" s="32" t="str">
        <f t="shared" si="17"/>
        <v/>
      </c>
    </row>
    <row r="127" spans="1:19" ht="14.25" customHeight="1" x14ac:dyDescent="0.4">
      <c r="A127" s="19">
        <f t="shared" si="15"/>
        <v>47022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26" t="str">
        <f t="shared" si="10"/>
        <v/>
      </c>
      <c r="M127" s="30"/>
      <c r="N127" s="30"/>
      <c r="O127" s="30"/>
      <c r="P127" s="27" t="str">
        <f t="shared" si="11"/>
        <v/>
      </c>
      <c r="Q127" s="28" t="str">
        <f t="shared" si="12"/>
        <v/>
      </c>
      <c r="R127" s="31" t="str">
        <f t="shared" si="16"/>
        <v/>
      </c>
      <c r="S127" s="33" t="str">
        <f t="shared" si="17"/>
        <v/>
      </c>
    </row>
    <row r="128" spans="1:19" ht="14.25" customHeight="1" x14ac:dyDescent="0.4">
      <c r="A128" s="18">
        <f t="shared" si="15"/>
        <v>47029</v>
      </c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6" t="str">
        <f t="shared" si="10"/>
        <v/>
      </c>
      <c r="M128" s="25"/>
      <c r="N128" s="25"/>
      <c r="O128" s="25"/>
      <c r="P128" s="27" t="str">
        <f t="shared" si="11"/>
        <v/>
      </c>
      <c r="Q128" s="28" t="str">
        <f t="shared" si="12"/>
        <v/>
      </c>
      <c r="R128" s="29" t="str">
        <f t="shared" si="16"/>
        <v/>
      </c>
      <c r="S128" s="32" t="str">
        <f t="shared" si="17"/>
        <v/>
      </c>
    </row>
    <row r="129" spans="1:19" ht="14.25" customHeight="1" x14ac:dyDescent="0.4">
      <c r="A129" s="19">
        <f t="shared" si="15"/>
        <v>47036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26" t="str">
        <f t="shared" si="10"/>
        <v/>
      </c>
      <c r="M129" s="30"/>
      <c r="N129" s="30"/>
      <c r="O129" s="30"/>
      <c r="P129" s="27" t="str">
        <f t="shared" si="11"/>
        <v/>
      </c>
      <c r="Q129" s="28" t="str">
        <f t="shared" si="12"/>
        <v/>
      </c>
      <c r="R129" s="31" t="str">
        <f t="shared" si="16"/>
        <v/>
      </c>
      <c r="S129" s="33" t="str">
        <f t="shared" si="17"/>
        <v/>
      </c>
    </row>
    <row r="130" spans="1:19" ht="14.25" customHeight="1" x14ac:dyDescent="0.4">
      <c r="A130" s="18">
        <f t="shared" si="15"/>
        <v>47043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6" t="str">
        <f t="shared" si="10"/>
        <v/>
      </c>
      <c r="M130" s="25"/>
      <c r="N130" s="25"/>
      <c r="O130" s="25"/>
      <c r="P130" s="27" t="str">
        <f t="shared" si="11"/>
        <v/>
      </c>
      <c r="Q130" s="28" t="str">
        <f t="shared" si="12"/>
        <v/>
      </c>
      <c r="R130" s="29" t="str">
        <f t="shared" si="16"/>
        <v/>
      </c>
      <c r="S130" s="32" t="str">
        <f t="shared" si="17"/>
        <v/>
      </c>
    </row>
    <row r="131" spans="1:19" ht="14.25" customHeight="1" x14ac:dyDescent="0.4">
      <c r="A131" s="19">
        <f t="shared" si="15"/>
        <v>47050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26" t="str">
        <f t="shared" si="10"/>
        <v/>
      </c>
      <c r="M131" s="30"/>
      <c r="N131" s="30"/>
      <c r="O131" s="30"/>
      <c r="P131" s="27" t="str">
        <f t="shared" si="11"/>
        <v/>
      </c>
      <c r="Q131" s="28" t="str">
        <f t="shared" si="12"/>
        <v/>
      </c>
      <c r="R131" s="31" t="str">
        <f t="shared" si="16"/>
        <v/>
      </c>
      <c r="S131" s="33" t="str">
        <f t="shared" si="17"/>
        <v/>
      </c>
    </row>
    <row r="132" spans="1:19" ht="14.25" customHeight="1" x14ac:dyDescent="0.4">
      <c r="A132" s="18">
        <f t="shared" si="15"/>
        <v>47057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6" t="str">
        <f t="shared" si="10"/>
        <v/>
      </c>
      <c r="M132" s="25"/>
      <c r="N132" s="25"/>
      <c r="O132" s="25"/>
      <c r="P132" s="27" t="str">
        <f t="shared" si="11"/>
        <v/>
      </c>
      <c r="Q132" s="28" t="str">
        <f t="shared" si="12"/>
        <v/>
      </c>
      <c r="R132" s="29" t="str">
        <f t="shared" si="16"/>
        <v/>
      </c>
      <c r="S132" s="32" t="str">
        <f t="shared" si="17"/>
        <v/>
      </c>
    </row>
    <row r="133" spans="1:19" ht="14.25" customHeight="1" x14ac:dyDescent="0.4">
      <c r="A133" s="19">
        <f t="shared" ref="A133:A159" si="18">A132+7</f>
        <v>47064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26" t="str">
        <f t="shared" ref="L133:L159" si="19">IF(COUNT(B133:K133)=0,"",SUM(B133:K133))</f>
        <v/>
      </c>
      <c r="M133" s="30"/>
      <c r="N133" s="30"/>
      <c r="O133" s="30"/>
      <c r="P133" s="27" t="str">
        <f t="shared" ref="P133:P159" si="20">IF(COUNT(M133:O133)=0,"",SUM(M133:O133))</f>
        <v/>
      </c>
      <c r="Q133" s="28" t="str">
        <f t="shared" ref="Q133:Q159" si="21">IF(AND(L133="",P133=""),"",SUM(L133,P133))</f>
        <v/>
      </c>
      <c r="R133" s="31" t="str">
        <f t="shared" ref="R133:R164" si="22">IF(OR(Q133="",Q132=""),"",Q133-Q132)</f>
        <v/>
      </c>
      <c r="S133" s="33" t="str">
        <f t="shared" ref="S133:S159" si="23">IFERROR((Q133-Q132)/Q132,"")</f>
        <v/>
      </c>
    </row>
    <row r="134" spans="1:19" ht="14.25" customHeight="1" x14ac:dyDescent="0.4">
      <c r="A134" s="18">
        <f t="shared" si="18"/>
        <v>47071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6" t="str">
        <f t="shared" si="19"/>
        <v/>
      </c>
      <c r="M134" s="25"/>
      <c r="N134" s="25"/>
      <c r="O134" s="25"/>
      <c r="P134" s="27" t="str">
        <f t="shared" si="20"/>
        <v/>
      </c>
      <c r="Q134" s="28" t="str">
        <f t="shared" si="21"/>
        <v/>
      </c>
      <c r="R134" s="29" t="str">
        <f t="shared" si="22"/>
        <v/>
      </c>
      <c r="S134" s="32" t="str">
        <f t="shared" si="23"/>
        <v/>
      </c>
    </row>
    <row r="135" spans="1:19" ht="14.25" customHeight="1" x14ac:dyDescent="0.4">
      <c r="A135" s="19">
        <f t="shared" si="18"/>
        <v>47078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26" t="str">
        <f t="shared" si="19"/>
        <v/>
      </c>
      <c r="M135" s="30"/>
      <c r="N135" s="30"/>
      <c r="O135" s="30"/>
      <c r="P135" s="27" t="str">
        <f t="shared" si="20"/>
        <v/>
      </c>
      <c r="Q135" s="28" t="str">
        <f t="shared" si="21"/>
        <v/>
      </c>
      <c r="R135" s="31" t="str">
        <f t="shared" si="22"/>
        <v/>
      </c>
      <c r="S135" s="33" t="str">
        <f t="shared" si="23"/>
        <v/>
      </c>
    </row>
    <row r="136" spans="1:19" ht="14.25" customHeight="1" x14ac:dyDescent="0.4">
      <c r="A136" s="18">
        <f t="shared" si="18"/>
        <v>47085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6" t="str">
        <f t="shared" si="19"/>
        <v/>
      </c>
      <c r="M136" s="25"/>
      <c r="N136" s="25"/>
      <c r="O136" s="25"/>
      <c r="P136" s="27" t="str">
        <f t="shared" si="20"/>
        <v/>
      </c>
      <c r="Q136" s="28" t="str">
        <f t="shared" si="21"/>
        <v/>
      </c>
      <c r="R136" s="29" t="str">
        <f t="shared" si="22"/>
        <v/>
      </c>
      <c r="S136" s="32" t="str">
        <f t="shared" si="23"/>
        <v/>
      </c>
    </row>
    <row r="137" spans="1:19" ht="14.25" customHeight="1" x14ac:dyDescent="0.4">
      <c r="A137" s="19">
        <f t="shared" si="18"/>
        <v>47092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26" t="str">
        <f t="shared" si="19"/>
        <v/>
      </c>
      <c r="M137" s="30"/>
      <c r="N137" s="30"/>
      <c r="O137" s="30"/>
      <c r="P137" s="27" t="str">
        <f t="shared" si="20"/>
        <v/>
      </c>
      <c r="Q137" s="28" t="str">
        <f t="shared" si="21"/>
        <v/>
      </c>
      <c r="R137" s="31" t="str">
        <f t="shared" si="22"/>
        <v/>
      </c>
      <c r="S137" s="33" t="str">
        <f t="shared" si="23"/>
        <v/>
      </c>
    </row>
    <row r="138" spans="1:19" ht="14.25" customHeight="1" x14ac:dyDescent="0.4">
      <c r="A138" s="18">
        <f t="shared" si="18"/>
        <v>47099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6" t="str">
        <f t="shared" si="19"/>
        <v/>
      </c>
      <c r="M138" s="25"/>
      <c r="N138" s="25"/>
      <c r="O138" s="25"/>
      <c r="P138" s="27" t="str">
        <f t="shared" si="20"/>
        <v/>
      </c>
      <c r="Q138" s="28" t="str">
        <f t="shared" si="21"/>
        <v/>
      </c>
      <c r="R138" s="29" t="str">
        <f t="shared" si="22"/>
        <v/>
      </c>
      <c r="S138" s="32" t="str">
        <f t="shared" si="23"/>
        <v/>
      </c>
    </row>
    <row r="139" spans="1:19" ht="14.25" customHeight="1" x14ac:dyDescent="0.4">
      <c r="A139" s="19">
        <f t="shared" si="18"/>
        <v>47106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26" t="str">
        <f t="shared" si="19"/>
        <v/>
      </c>
      <c r="M139" s="30"/>
      <c r="N139" s="30"/>
      <c r="O139" s="30"/>
      <c r="P139" s="27" t="str">
        <f t="shared" si="20"/>
        <v/>
      </c>
      <c r="Q139" s="28" t="str">
        <f t="shared" si="21"/>
        <v/>
      </c>
      <c r="R139" s="31" t="str">
        <f t="shared" si="22"/>
        <v/>
      </c>
      <c r="S139" s="33" t="str">
        <f t="shared" si="23"/>
        <v/>
      </c>
    </row>
    <row r="140" spans="1:19" ht="14.25" customHeight="1" x14ac:dyDescent="0.4">
      <c r="A140" s="18">
        <f t="shared" si="18"/>
        <v>47113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6" t="str">
        <f t="shared" si="19"/>
        <v/>
      </c>
      <c r="M140" s="25"/>
      <c r="N140" s="25"/>
      <c r="O140" s="25"/>
      <c r="P140" s="27" t="str">
        <f t="shared" si="20"/>
        <v/>
      </c>
      <c r="Q140" s="28" t="str">
        <f t="shared" si="21"/>
        <v/>
      </c>
      <c r="R140" s="29" t="str">
        <f t="shared" si="22"/>
        <v/>
      </c>
      <c r="S140" s="32" t="str">
        <f t="shared" si="23"/>
        <v/>
      </c>
    </row>
    <row r="141" spans="1:19" ht="14.25" customHeight="1" x14ac:dyDescent="0.4">
      <c r="A141" s="19">
        <f t="shared" si="18"/>
        <v>47120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26" t="str">
        <f t="shared" si="19"/>
        <v/>
      </c>
      <c r="M141" s="30"/>
      <c r="N141" s="30"/>
      <c r="O141" s="30"/>
      <c r="P141" s="27" t="str">
        <f t="shared" si="20"/>
        <v/>
      </c>
      <c r="Q141" s="28" t="str">
        <f t="shared" si="21"/>
        <v/>
      </c>
      <c r="R141" s="31" t="str">
        <f t="shared" si="22"/>
        <v/>
      </c>
      <c r="S141" s="33" t="str">
        <f t="shared" si="23"/>
        <v/>
      </c>
    </row>
    <row r="142" spans="1:19" ht="14.25" customHeight="1" x14ac:dyDescent="0.4">
      <c r="A142" s="18">
        <f t="shared" si="18"/>
        <v>47127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6" t="str">
        <f t="shared" si="19"/>
        <v/>
      </c>
      <c r="M142" s="25"/>
      <c r="N142" s="25"/>
      <c r="O142" s="25"/>
      <c r="P142" s="27" t="str">
        <f t="shared" si="20"/>
        <v/>
      </c>
      <c r="Q142" s="28" t="str">
        <f t="shared" si="21"/>
        <v/>
      </c>
      <c r="R142" s="29" t="str">
        <f t="shared" si="22"/>
        <v/>
      </c>
      <c r="S142" s="32" t="str">
        <f t="shared" si="23"/>
        <v/>
      </c>
    </row>
    <row r="143" spans="1:19" ht="14.25" customHeight="1" x14ac:dyDescent="0.4">
      <c r="A143" s="19">
        <f t="shared" si="18"/>
        <v>47134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26" t="str">
        <f t="shared" si="19"/>
        <v/>
      </c>
      <c r="M143" s="30"/>
      <c r="N143" s="30"/>
      <c r="O143" s="30"/>
      <c r="P143" s="27" t="str">
        <f t="shared" si="20"/>
        <v/>
      </c>
      <c r="Q143" s="28" t="str">
        <f t="shared" si="21"/>
        <v/>
      </c>
      <c r="R143" s="31" t="str">
        <f t="shared" si="22"/>
        <v/>
      </c>
      <c r="S143" s="33" t="str">
        <f t="shared" si="23"/>
        <v/>
      </c>
    </row>
    <row r="144" spans="1:19" ht="14.25" customHeight="1" x14ac:dyDescent="0.4">
      <c r="A144" s="18">
        <f t="shared" si="18"/>
        <v>47141</v>
      </c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6" t="str">
        <f t="shared" si="19"/>
        <v/>
      </c>
      <c r="M144" s="25"/>
      <c r="N144" s="25"/>
      <c r="O144" s="25"/>
      <c r="P144" s="27" t="str">
        <f t="shared" si="20"/>
        <v/>
      </c>
      <c r="Q144" s="28" t="str">
        <f t="shared" si="21"/>
        <v/>
      </c>
      <c r="R144" s="29" t="str">
        <f t="shared" si="22"/>
        <v/>
      </c>
      <c r="S144" s="32" t="str">
        <f t="shared" si="23"/>
        <v/>
      </c>
    </row>
    <row r="145" spans="1:19" ht="14.25" customHeight="1" x14ac:dyDescent="0.4">
      <c r="A145" s="19">
        <f t="shared" si="18"/>
        <v>47148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26" t="str">
        <f t="shared" si="19"/>
        <v/>
      </c>
      <c r="M145" s="30"/>
      <c r="N145" s="30"/>
      <c r="O145" s="30"/>
      <c r="P145" s="27" t="str">
        <f t="shared" si="20"/>
        <v/>
      </c>
      <c r="Q145" s="28" t="str">
        <f t="shared" si="21"/>
        <v/>
      </c>
      <c r="R145" s="31" t="str">
        <f t="shared" si="22"/>
        <v/>
      </c>
      <c r="S145" s="33" t="str">
        <f t="shared" si="23"/>
        <v/>
      </c>
    </row>
    <row r="146" spans="1:19" ht="14.25" customHeight="1" x14ac:dyDescent="0.4">
      <c r="A146" s="18">
        <f t="shared" si="18"/>
        <v>47155</v>
      </c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6" t="str">
        <f t="shared" si="19"/>
        <v/>
      </c>
      <c r="M146" s="25"/>
      <c r="N146" s="25"/>
      <c r="O146" s="25"/>
      <c r="P146" s="27" t="str">
        <f t="shared" si="20"/>
        <v/>
      </c>
      <c r="Q146" s="28" t="str">
        <f t="shared" si="21"/>
        <v/>
      </c>
      <c r="R146" s="29" t="str">
        <f t="shared" si="22"/>
        <v/>
      </c>
      <c r="S146" s="32" t="str">
        <f t="shared" si="23"/>
        <v/>
      </c>
    </row>
    <row r="147" spans="1:19" ht="14.25" customHeight="1" x14ac:dyDescent="0.4">
      <c r="A147" s="19">
        <f t="shared" si="18"/>
        <v>47162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26" t="str">
        <f t="shared" si="19"/>
        <v/>
      </c>
      <c r="M147" s="30"/>
      <c r="N147" s="30"/>
      <c r="O147" s="30"/>
      <c r="P147" s="27" t="str">
        <f t="shared" si="20"/>
        <v/>
      </c>
      <c r="Q147" s="28" t="str">
        <f t="shared" si="21"/>
        <v/>
      </c>
      <c r="R147" s="31" t="str">
        <f t="shared" si="22"/>
        <v/>
      </c>
      <c r="S147" s="33" t="str">
        <f t="shared" si="23"/>
        <v/>
      </c>
    </row>
    <row r="148" spans="1:19" ht="14.25" customHeight="1" x14ac:dyDescent="0.4">
      <c r="A148" s="18">
        <f t="shared" si="18"/>
        <v>47169</v>
      </c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6" t="str">
        <f t="shared" si="19"/>
        <v/>
      </c>
      <c r="M148" s="25"/>
      <c r="N148" s="25"/>
      <c r="O148" s="25"/>
      <c r="P148" s="27" t="str">
        <f t="shared" si="20"/>
        <v/>
      </c>
      <c r="Q148" s="28" t="str">
        <f t="shared" si="21"/>
        <v/>
      </c>
      <c r="R148" s="29" t="str">
        <f t="shared" si="22"/>
        <v/>
      </c>
      <c r="S148" s="32" t="str">
        <f t="shared" si="23"/>
        <v/>
      </c>
    </row>
    <row r="149" spans="1:19" ht="14.25" customHeight="1" x14ac:dyDescent="0.4">
      <c r="A149" s="19">
        <f t="shared" si="18"/>
        <v>47176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26" t="str">
        <f t="shared" si="19"/>
        <v/>
      </c>
      <c r="M149" s="30"/>
      <c r="N149" s="30"/>
      <c r="O149" s="30"/>
      <c r="P149" s="27" t="str">
        <f t="shared" si="20"/>
        <v/>
      </c>
      <c r="Q149" s="28" t="str">
        <f t="shared" si="21"/>
        <v/>
      </c>
      <c r="R149" s="31" t="str">
        <f t="shared" si="22"/>
        <v/>
      </c>
      <c r="S149" s="33" t="str">
        <f t="shared" si="23"/>
        <v/>
      </c>
    </row>
    <row r="150" spans="1:19" ht="14.25" customHeight="1" x14ac:dyDescent="0.4">
      <c r="A150" s="18">
        <f t="shared" si="18"/>
        <v>47183</v>
      </c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6" t="str">
        <f t="shared" si="19"/>
        <v/>
      </c>
      <c r="M150" s="25"/>
      <c r="N150" s="25"/>
      <c r="O150" s="25"/>
      <c r="P150" s="27" t="str">
        <f t="shared" si="20"/>
        <v/>
      </c>
      <c r="Q150" s="28" t="str">
        <f t="shared" si="21"/>
        <v/>
      </c>
      <c r="R150" s="29" t="str">
        <f t="shared" si="22"/>
        <v/>
      </c>
      <c r="S150" s="32" t="str">
        <f t="shared" si="23"/>
        <v/>
      </c>
    </row>
    <row r="151" spans="1:19" ht="14.25" customHeight="1" x14ac:dyDescent="0.4">
      <c r="A151" s="19">
        <f t="shared" si="18"/>
        <v>47190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26" t="str">
        <f t="shared" si="19"/>
        <v/>
      </c>
      <c r="M151" s="30"/>
      <c r="N151" s="30"/>
      <c r="O151" s="30"/>
      <c r="P151" s="27" t="str">
        <f t="shared" si="20"/>
        <v/>
      </c>
      <c r="Q151" s="28" t="str">
        <f t="shared" si="21"/>
        <v/>
      </c>
      <c r="R151" s="31" t="str">
        <f t="shared" si="22"/>
        <v/>
      </c>
      <c r="S151" s="33" t="str">
        <f t="shared" si="23"/>
        <v/>
      </c>
    </row>
    <row r="152" spans="1:19" ht="14.25" customHeight="1" x14ac:dyDescent="0.4">
      <c r="A152" s="18">
        <f t="shared" si="18"/>
        <v>47197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6" t="str">
        <f t="shared" si="19"/>
        <v/>
      </c>
      <c r="M152" s="25"/>
      <c r="N152" s="25"/>
      <c r="O152" s="25"/>
      <c r="P152" s="27" t="str">
        <f t="shared" si="20"/>
        <v/>
      </c>
      <c r="Q152" s="28" t="str">
        <f t="shared" si="21"/>
        <v/>
      </c>
      <c r="R152" s="29" t="str">
        <f t="shared" si="22"/>
        <v/>
      </c>
      <c r="S152" s="32" t="str">
        <f t="shared" si="23"/>
        <v/>
      </c>
    </row>
    <row r="153" spans="1:19" ht="14.25" customHeight="1" x14ac:dyDescent="0.4">
      <c r="A153" s="19">
        <f t="shared" si="18"/>
        <v>47204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26" t="str">
        <f t="shared" si="19"/>
        <v/>
      </c>
      <c r="M153" s="30"/>
      <c r="N153" s="30"/>
      <c r="O153" s="30"/>
      <c r="P153" s="27" t="str">
        <f t="shared" si="20"/>
        <v/>
      </c>
      <c r="Q153" s="28" t="str">
        <f t="shared" si="21"/>
        <v/>
      </c>
      <c r="R153" s="31" t="str">
        <f t="shared" si="22"/>
        <v/>
      </c>
      <c r="S153" s="33" t="str">
        <f t="shared" si="23"/>
        <v/>
      </c>
    </row>
    <row r="154" spans="1:19" ht="14.25" customHeight="1" x14ac:dyDescent="0.4">
      <c r="A154" s="18">
        <f t="shared" si="18"/>
        <v>47211</v>
      </c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6" t="str">
        <f t="shared" si="19"/>
        <v/>
      </c>
      <c r="M154" s="25"/>
      <c r="N154" s="25"/>
      <c r="O154" s="25"/>
      <c r="P154" s="27" t="str">
        <f t="shared" si="20"/>
        <v/>
      </c>
      <c r="Q154" s="28" t="str">
        <f t="shared" si="21"/>
        <v/>
      </c>
      <c r="R154" s="29" t="str">
        <f t="shared" si="22"/>
        <v/>
      </c>
      <c r="S154" s="32" t="str">
        <f t="shared" si="23"/>
        <v/>
      </c>
    </row>
    <row r="155" spans="1:19" ht="14.25" customHeight="1" x14ac:dyDescent="0.4">
      <c r="A155" s="19">
        <f t="shared" si="18"/>
        <v>47218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26" t="str">
        <f t="shared" si="19"/>
        <v/>
      </c>
      <c r="M155" s="30"/>
      <c r="N155" s="30"/>
      <c r="O155" s="30"/>
      <c r="P155" s="27" t="str">
        <f t="shared" si="20"/>
        <v/>
      </c>
      <c r="Q155" s="28" t="str">
        <f t="shared" si="21"/>
        <v/>
      </c>
      <c r="R155" s="31" t="str">
        <f t="shared" si="22"/>
        <v/>
      </c>
      <c r="S155" s="33" t="str">
        <f t="shared" si="23"/>
        <v/>
      </c>
    </row>
    <row r="156" spans="1:19" ht="14.25" customHeight="1" x14ac:dyDescent="0.4">
      <c r="A156" s="18">
        <f t="shared" si="18"/>
        <v>47225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6" t="str">
        <f t="shared" si="19"/>
        <v/>
      </c>
      <c r="M156" s="25"/>
      <c r="N156" s="25"/>
      <c r="O156" s="25"/>
      <c r="P156" s="27" t="str">
        <f t="shared" si="20"/>
        <v/>
      </c>
      <c r="Q156" s="28" t="str">
        <f t="shared" si="21"/>
        <v/>
      </c>
      <c r="R156" s="29" t="str">
        <f t="shared" si="22"/>
        <v/>
      </c>
      <c r="S156" s="32" t="str">
        <f t="shared" si="23"/>
        <v/>
      </c>
    </row>
    <row r="157" spans="1:19" ht="14.25" customHeight="1" x14ac:dyDescent="0.4">
      <c r="A157" s="19">
        <f t="shared" si="18"/>
        <v>47232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26" t="str">
        <f t="shared" si="19"/>
        <v/>
      </c>
      <c r="M157" s="30"/>
      <c r="N157" s="30"/>
      <c r="O157" s="30"/>
      <c r="P157" s="27" t="str">
        <f t="shared" si="20"/>
        <v/>
      </c>
      <c r="Q157" s="28" t="str">
        <f t="shared" si="21"/>
        <v/>
      </c>
      <c r="R157" s="31" t="str">
        <f t="shared" si="22"/>
        <v/>
      </c>
      <c r="S157" s="33" t="str">
        <f t="shared" si="23"/>
        <v/>
      </c>
    </row>
    <row r="158" spans="1:19" ht="14.25" customHeight="1" x14ac:dyDescent="0.4">
      <c r="A158" s="18">
        <f t="shared" si="18"/>
        <v>47239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6" t="str">
        <f t="shared" si="19"/>
        <v/>
      </c>
      <c r="M158" s="25"/>
      <c r="N158" s="25"/>
      <c r="O158" s="25"/>
      <c r="P158" s="27" t="str">
        <f t="shared" si="20"/>
        <v/>
      </c>
      <c r="Q158" s="28" t="str">
        <f t="shared" si="21"/>
        <v/>
      </c>
      <c r="R158" s="29" t="str">
        <f t="shared" si="22"/>
        <v/>
      </c>
      <c r="S158" s="32" t="str">
        <f t="shared" si="23"/>
        <v/>
      </c>
    </row>
    <row r="159" spans="1:19" ht="14.25" customHeight="1" x14ac:dyDescent="0.4">
      <c r="A159" s="19">
        <f t="shared" si="18"/>
        <v>47246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26" t="str">
        <f t="shared" si="19"/>
        <v/>
      </c>
      <c r="M159" s="30"/>
      <c r="N159" s="30"/>
      <c r="O159" s="30"/>
      <c r="P159" s="27" t="str">
        <f t="shared" si="20"/>
        <v/>
      </c>
      <c r="Q159" s="28" t="str">
        <f t="shared" si="21"/>
        <v/>
      </c>
      <c r="R159" s="31" t="str">
        <f t="shared" si="22"/>
        <v/>
      </c>
      <c r="S159" s="33" t="str">
        <f t="shared" si="23"/>
        <v/>
      </c>
    </row>
  </sheetData>
  <mergeCells count="2">
    <mergeCell ref="A1:S1"/>
    <mergeCell ref="A2:S2"/>
  </mergeCells>
  <conditionalFormatting sqref="R4:S159">
    <cfRule type="cellIs" dxfId="1" priority="2" operator="greaterThan">
      <formula>0</formula>
    </cfRule>
    <cfRule type="cellIs" dxfId="0" priority="3" operator="less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  <ignoredErrors>
    <ignoredError sqref="L4" formulaRange="1"/>
  </ignoredErrors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FFF"/>
  </sheetPr>
  <dimension ref="A1:N18"/>
  <sheetViews>
    <sheetView showGridLines="0" zoomScaleNormal="100" workbookViewId="0">
      <selection activeCell="G13" sqref="G13"/>
    </sheetView>
  </sheetViews>
  <sheetFormatPr defaultColWidth="8.6328125" defaultRowHeight="14.5" x14ac:dyDescent="0.35"/>
  <cols>
    <col min="1" max="1" width="18" customWidth="1"/>
    <col min="2" max="2" width="16" customWidth="1"/>
    <col min="3" max="8" width="12" customWidth="1"/>
  </cols>
  <sheetData>
    <row r="1" spans="1:14" ht="33.75" customHeight="1" x14ac:dyDescent="0.35">
      <c r="A1" s="5" t="s">
        <v>10</v>
      </c>
      <c r="B1" s="5"/>
      <c r="C1" s="5"/>
      <c r="D1" s="5"/>
      <c r="E1" s="5"/>
      <c r="F1" s="5"/>
      <c r="G1" s="5"/>
      <c r="H1" s="5"/>
      <c r="I1" s="13"/>
      <c r="J1" s="13"/>
      <c r="K1" s="13"/>
      <c r="L1" s="13"/>
      <c r="M1" s="13"/>
      <c r="N1" s="13"/>
    </row>
    <row r="2" spans="1:14" ht="18" customHeight="1" x14ac:dyDescent="0.35">
      <c r="A2" s="4" t="s">
        <v>37</v>
      </c>
      <c r="B2" s="4"/>
      <c r="C2" s="4"/>
      <c r="D2" s="4"/>
      <c r="E2" s="4"/>
      <c r="F2" s="4"/>
      <c r="G2" s="4"/>
      <c r="H2" s="4"/>
      <c r="I2" s="13"/>
      <c r="J2" s="13"/>
      <c r="K2" s="13"/>
      <c r="L2" s="13"/>
      <c r="M2" s="13"/>
      <c r="N2" s="13"/>
    </row>
    <row r="4" spans="1:14" ht="18" customHeight="1" x14ac:dyDescent="0.35">
      <c r="A4" s="3" t="s">
        <v>38</v>
      </c>
      <c r="B4" s="3"/>
      <c r="C4" s="3" t="s">
        <v>39</v>
      </c>
      <c r="D4" s="3"/>
      <c r="E4" s="3" t="s">
        <v>40</v>
      </c>
      <c r="F4" s="3"/>
      <c r="G4" s="3" t="s">
        <v>41</v>
      </c>
      <c r="H4" s="3"/>
    </row>
    <row r="5" spans="1:14" ht="30" customHeight="1" x14ac:dyDescent="0.35">
      <c r="A5" s="2">
        <f>IFERROR(LOOKUP(2,1/(Tracker!Q4:Q159&lt;&gt;""),Tracker!Q4:Q159),0)</f>
        <v>250137</v>
      </c>
      <c r="B5" s="2"/>
      <c r="C5" s="2">
        <f>Tracker!Q4</f>
        <v>244882</v>
      </c>
      <c r="D5" s="2"/>
      <c r="E5" s="2">
        <f>A5-C5</f>
        <v>5255</v>
      </c>
      <c r="F5" s="2"/>
      <c r="G5" s="1">
        <f>IFERROR((A5-C5)/C5,0)</f>
        <v>2.1459315098700599E-2</v>
      </c>
      <c r="H5" s="1"/>
    </row>
    <row r="8" spans="1:14" ht="14.25" customHeight="1" x14ac:dyDescent="0.35">
      <c r="A8" s="20" t="s">
        <v>42</v>
      </c>
      <c r="B8" s="20" t="s">
        <v>43</v>
      </c>
    </row>
    <row r="9" spans="1:14" ht="14.25" customHeight="1" x14ac:dyDescent="0.35">
      <c r="A9" s="21" t="s">
        <v>19</v>
      </c>
      <c r="B9" s="22">
        <f t="array" ref="B9">IFERROR(INDEX(Tracker!$B$4:$K$159,LOOKUP(2,1/(Tracker!$Q$4:$Q$159&lt;&gt;""),ROW(Tracker!$Q$4:$Q$159))-3,ROW()-8),0)</f>
        <v>14359</v>
      </c>
    </row>
    <row r="10" spans="1:14" ht="14.25" customHeight="1" x14ac:dyDescent="0.35">
      <c r="A10" s="23" t="s">
        <v>20</v>
      </c>
      <c r="B10" s="24">
        <f t="array" ref="B10">IFERROR(INDEX(Tracker!$B$4:$K$159,LOOKUP(2,1/(Tracker!$Q$4:$Q$159&lt;&gt;""),ROW(Tracker!$Q$4:$Q$159))-3,ROW()-8),0)</f>
        <v>21575</v>
      </c>
    </row>
    <row r="11" spans="1:14" ht="14.25" customHeight="1" x14ac:dyDescent="0.35">
      <c r="A11" s="21" t="s">
        <v>21</v>
      </c>
      <c r="B11" s="22">
        <f t="array" ref="B11">IFERROR(INDEX(Tracker!$B$4:$K$159,LOOKUP(2,1/(Tracker!$Q$4:$Q$159&lt;&gt;""),ROW(Tracker!$Q$4:$Q$159))-3,ROW()-8),0)</f>
        <v>35595</v>
      </c>
    </row>
    <row r="12" spans="1:14" ht="14.25" customHeight="1" x14ac:dyDescent="0.35">
      <c r="A12" s="23" t="s">
        <v>22</v>
      </c>
      <c r="B12" s="24">
        <f t="array" ref="B12">IFERROR(INDEX(Tracker!$B$4:$K$159,LOOKUP(2,1/(Tracker!$Q$4:$Q$159&lt;&gt;""),ROW(Tracker!$Q$4:$Q$159))-3,ROW()-8),0)</f>
        <v>153909</v>
      </c>
    </row>
    <row r="13" spans="1:14" ht="14.25" customHeight="1" x14ac:dyDescent="0.35">
      <c r="A13" s="21" t="s">
        <v>23</v>
      </c>
      <c r="B13" s="22">
        <f t="array" ref="B13">IFERROR(INDEX(Tracker!$B$4:$K$159,LOOKUP(2,1/(Tracker!$Q$4:$Q$159&lt;&gt;""),ROW(Tracker!$Q$4:$Q$159))-3,ROW()-8),0)</f>
        <v>6676</v>
      </c>
    </row>
    <row r="14" spans="1:14" ht="14.25" customHeight="1" x14ac:dyDescent="0.35">
      <c r="A14" s="23" t="s">
        <v>24</v>
      </c>
      <c r="B14" s="24">
        <f t="array" ref="B14">IFERROR(INDEX(Tracker!$B$4:$K$159,LOOKUP(2,1/(Tracker!$Q$4:$Q$159&lt;&gt;""),ROW(Tracker!$Q$4:$Q$159))-3,ROW()-8),0)</f>
        <v>3984</v>
      </c>
    </row>
    <row r="15" spans="1:14" ht="14.25" customHeight="1" x14ac:dyDescent="0.35">
      <c r="A15" s="21" t="s">
        <v>25</v>
      </c>
      <c r="B15" s="22">
        <f t="array" ref="B15">IFERROR(INDEX(Tracker!$B$4:$K$159,LOOKUP(2,1/(Tracker!$Q$4:$Q$159&lt;&gt;""),ROW(Tracker!$Q$4:$Q$159))-3,ROW()-8),0)</f>
        <v>9919</v>
      </c>
    </row>
    <row r="16" spans="1:14" ht="14.25" customHeight="1" x14ac:dyDescent="0.35">
      <c r="A16" s="23" t="s">
        <v>26</v>
      </c>
      <c r="B16" s="24">
        <f t="array" ref="B16">IFERROR(INDEX(Tracker!$B$4:$K$159,LOOKUP(2,1/(Tracker!$Q$4:$Q$159&lt;&gt;""),ROW(Tracker!$Q$4:$Q$159))-3,ROW()-8),0)</f>
        <v>290</v>
      </c>
    </row>
    <row r="17" spans="1:2" ht="14.25" customHeight="1" x14ac:dyDescent="0.35">
      <c r="A17" s="21" t="s">
        <v>27</v>
      </c>
      <c r="B17" s="22">
        <f t="array" ref="B17">IFERROR(INDEX(Tracker!$B$4:$K$159,LOOKUP(2,1/(Tracker!$Q$4:$Q$159&lt;&gt;""),ROW(Tracker!$Q$4:$Q$159))-3,ROW()-8),0)</f>
        <v>3830</v>
      </c>
    </row>
    <row r="18" spans="1:2" ht="14.25" customHeight="1" x14ac:dyDescent="0.35">
      <c r="A18" s="23" t="s">
        <v>28</v>
      </c>
      <c r="B18" s="24">
        <f t="array" ref="B18">IFERROR(INDEX(Tracker!$B$4:$K$159,LOOKUP(2,1/(Tracker!$Q$4:$Q$159&lt;&gt;""),ROW(Tracker!$Q$4:$Q$159))-3,ROW()-8),0)</f>
        <v>0</v>
      </c>
    </row>
  </sheetData>
  <mergeCells count="10">
    <mergeCell ref="A5:B5"/>
    <mergeCell ref="C5:D5"/>
    <mergeCell ref="E5:F5"/>
    <mergeCell ref="G5:H5"/>
    <mergeCell ref="A1:H1"/>
    <mergeCell ref="A2:H2"/>
    <mergeCell ref="A4:B4"/>
    <mergeCell ref="C4:D4"/>
    <mergeCell ref="E4:F4"/>
    <mergeCell ref="G4:H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Welkom</vt:lpstr>
      <vt:lpstr>Tracker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Ozzy Roesink</cp:lastModifiedBy>
  <cp:revision>3</cp:revision>
  <dcterms:created xsi:type="dcterms:W3CDTF">2026-06-05T05:15:52Z</dcterms:created>
  <dcterms:modified xsi:type="dcterms:W3CDTF">2026-06-10T19:25:31Z</dcterms:modified>
  <dc:language>en-US</dc:language>
</cp:coreProperties>
</file>